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55" windowWidth="14880" windowHeight="9090"/>
  </bookViews>
  <sheets>
    <sheet name="SUOMI" sheetId="1" r:id="rId1"/>
    <sheet name="Itä-Suomi" sheetId="2" r:id="rId2"/>
    <sheet name="Länsi-Suomi" sheetId="5" r:id="rId3"/>
    <sheet name="Pohjois-Suomi" sheetId="6" r:id="rId4"/>
    <sheet name="Sisä-Suomi" sheetId="8" r:id="rId5"/>
    <sheet name="Uusimaa" sheetId="9" r:id="rId6"/>
  </sheets>
  <calcPr calcId="145621"/>
</workbook>
</file>

<file path=xl/calcChain.xml><?xml version="1.0" encoding="utf-8"?>
<calcChain xmlns="http://schemas.openxmlformats.org/spreadsheetml/2006/main">
  <c r="C116" i="5" l="1"/>
  <c r="G19" i="8" l="1"/>
  <c r="E19" i="8"/>
  <c r="C76" i="8"/>
  <c r="D76" i="8"/>
  <c r="E8" i="2" l="1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1" i="2"/>
  <c r="G21" i="2"/>
  <c r="E22" i="2"/>
  <c r="G22" i="2"/>
  <c r="E23" i="2"/>
  <c r="G23" i="2"/>
  <c r="E24" i="2"/>
  <c r="G24" i="2"/>
  <c r="E25" i="2"/>
  <c r="G25" i="2"/>
  <c r="E26" i="2"/>
  <c r="G26" i="2"/>
  <c r="E27" i="2"/>
  <c r="G27" i="2"/>
  <c r="E28" i="2"/>
  <c r="G28" i="2"/>
  <c r="E29" i="2"/>
  <c r="G29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G36" i="2"/>
  <c r="E37" i="2"/>
  <c r="G37" i="2"/>
  <c r="E38" i="2"/>
  <c r="G38" i="2"/>
  <c r="E39" i="2"/>
  <c r="G39" i="2"/>
  <c r="E40" i="2"/>
  <c r="G40" i="2"/>
  <c r="E41" i="2"/>
  <c r="G41" i="2"/>
  <c r="E42" i="2"/>
  <c r="G42" i="2"/>
  <c r="E43" i="2"/>
  <c r="G43" i="2"/>
  <c r="E44" i="2"/>
  <c r="G44" i="2"/>
  <c r="E45" i="2"/>
  <c r="G45" i="2"/>
  <c r="E46" i="2"/>
  <c r="G46" i="2"/>
  <c r="E47" i="2"/>
  <c r="G47" i="2"/>
  <c r="E48" i="2"/>
  <c r="G48" i="2"/>
  <c r="E49" i="2"/>
  <c r="G49" i="2"/>
  <c r="E50" i="2"/>
  <c r="G50" i="2"/>
  <c r="E51" i="2"/>
  <c r="G51" i="2"/>
  <c r="E52" i="2"/>
  <c r="G52" i="2"/>
  <c r="E53" i="2"/>
  <c r="G53" i="2"/>
  <c r="E54" i="2"/>
  <c r="G54" i="2"/>
  <c r="E55" i="2"/>
  <c r="G55" i="2"/>
  <c r="E56" i="2"/>
  <c r="G56" i="2"/>
  <c r="E57" i="2"/>
  <c r="G57" i="2"/>
  <c r="E58" i="2"/>
  <c r="G58" i="2"/>
  <c r="E59" i="2"/>
  <c r="G59" i="2"/>
  <c r="E60" i="2"/>
  <c r="G60" i="2"/>
  <c r="E61" i="2"/>
  <c r="G61" i="2"/>
  <c r="E62" i="2"/>
  <c r="G62" i="2"/>
  <c r="E63" i="2"/>
  <c r="G63" i="2"/>
  <c r="E64" i="2"/>
  <c r="G64" i="2"/>
  <c r="E65" i="2"/>
  <c r="G65" i="2"/>
  <c r="E66" i="2"/>
  <c r="G66" i="2"/>
  <c r="E67" i="2"/>
  <c r="G67" i="2"/>
  <c r="E68" i="2"/>
  <c r="G68" i="2"/>
  <c r="E69" i="2"/>
  <c r="G69" i="2"/>
  <c r="E70" i="2"/>
  <c r="G70" i="2"/>
  <c r="E71" i="2"/>
  <c r="G71" i="2"/>
  <c r="E72" i="2"/>
  <c r="G72" i="2"/>
  <c r="E73" i="2"/>
  <c r="G73" i="2"/>
  <c r="E74" i="2"/>
  <c r="G74" i="2"/>
  <c r="E75" i="2"/>
  <c r="G75" i="2"/>
  <c r="E76" i="2"/>
  <c r="G76" i="2"/>
  <c r="G47" i="5"/>
  <c r="G48" i="5"/>
  <c r="G55" i="5"/>
  <c r="G56" i="5"/>
  <c r="G92" i="5"/>
  <c r="G94" i="5"/>
  <c r="G101" i="5"/>
  <c r="G104" i="5"/>
  <c r="G111" i="5"/>
  <c r="G115" i="5"/>
  <c r="G11" i="5"/>
  <c r="G31" i="5"/>
  <c r="G43" i="5"/>
  <c r="G49" i="5"/>
  <c r="G52" i="5"/>
  <c r="G54" i="5"/>
  <c r="G60" i="5"/>
  <c r="G61" i="5"/>
  <c r="G65" i="5"/>
  <c r="G68" i="5"/>
  <c r="G69" i="5"/>
  <c r="G72" i="5"/>
  <c r="G73" i="5"/>
  <c r="G75" i="5"/>
  <c r="G77" i="5"/>
  <c r="G78" i="5"/>
  <c r="G85" i="5"/>
  <c r="G86" i="5"/>
  <c r="G88" i="5"/>
  <c r="G89" i="5"/>
  <c r="G91" i="5"/>
  <c r="G95" i="5"/>
  <c r="G99" i="5"/>
  <c r="G100" i="5"/>
  <c r="G103" i="5"/>
  <c r="G107" i="5"/>
  <c r="G109" i="5"/>
  <c r="G27" i="5"/>
  <c r="G36" i="5"/>
  <c r="G42" i="5"/>
  <c r="G44" i="5"/>
  <c r="G45" i="5"/>
  <c r="G53" i="5"/>
  <c r="G63" i="5"/>
  <c r="G66" i="5"/>
  <c r="G71" i="5"/>
  <c r="G76" i="5"/>
  <c r="G80" i="5"/>
  <c r="G81" i="5"/>
  <c r="G106" i="5"/>
  <c r="G108" i="5"/>
  <c r="G113" i="5"/>
  <c r="G114" i="5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8" i="9"/>
  <c r="E23" i="8"/>
  <c r="E25" i="8"/>
  <c r="E26" i="8"/>
  <c r="E28" i="8"/>
  <c r="E29" i="8"/>
  <c r="E30" i="8"/>
  <c r="E33" i="8"/>
  <c r="E34" i="8"/>
  <c r="E35" i="8"/>
  <c r="E37" i="8"/>
  <c r="E38" i="8"/>
  <c r="E41" i="8"/>
  <c r="E44" i="8"/>
  <c r="E45" i="8"/>
  <c r="E46" i="8"/>
  <c r="E54" i="8"/>
  <c r="E55" i="8"/>
  <c r="E61" i="8"/>
  <c r="E66" i="8"/>
  <c r="E68" i="8"/>
  <c r="E71" i="8"/>
  <c r="E75" i="8"/>
  <c r="E8" i="8"/>
  <c r="E12" i="8"/>
  <c r="E15" i="8"/>
  <c r="E36" i="8"/>
  <c r="E39" i="8"/>
  <c r="E40" i="8"/>
  <c r="E48" i="8"/>
  <c r="E50" i="8"/>
  <c r="E52" i="8"/>
  <c r="E62" i="8"/>
  <c r="E9" i="8"/>
  <c r="E10" i="8"/>
  <c r="E13" i="8"/>
  <c r="E14" i="8"/>
  <c r="E16" i="8"/>
  <c r="E17" i="8"/>
  <c r="E18" i="8"/>
  <c r="E20" i="8"/>
  <c r="E21" i="8"/>
  <c r="E22" i="8"/>
  <c r="E24" i="8"/>
  <c r="E27" i="8"/>
  <c r="E31" i="8"/>
  <c r="E32" i="8"/>
  <c r="E42" i="8"/>
  <c r="E43" i="8"/>
  <c r="E47" i="8"/>
  <c r="E49" i="8"/>
  <c r="E51" i="8"/>
  <c r="E53" i="8"/>
  <c r="E56" i="8"/>
  <c r="E57" i="8"/>
  <c r="E58" i="8"/>
  <c r="E59" i="8"/>
  <c r="E60" i="8"/>
  <c r="E63" i="8"/>
  <c r="E64" i="8"/>
  <c r="E65" i="8"/>
  <c r="E67" i="8"/>
  <c r="E69" i="8"/>
  <c r="E70" i="8"/>
  <c r="E72" i="8"/>
  <c r="E73" i="8"/>
  <c r="E74" i="8"/>
  <c r="E11" i="8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8" i="6"/>
  <c r="E33" i="5"/>
  <c r="E39" i="5"/>
  <c r="E41" i="5"/>
  <c r="E59" i="5"/>
  <c r="E79" i="5"/>
  <c r="E102" i="5"/>
  <c r="E110" i="5"/>
  <c r="E12" i="5"/>
  <c r="E13" i="5"/>
  <c r="E17" i="5"/>
  <c r="E18" i="5"/>
  <c r="E19" i="5"/>
  <c r="E21" i="5"/>
  <c r="E29" i="5"/>
  <c r="E46" i="5"/>
  <c r="E50" i="5"/>
  <c r="E58" i="5"/>
  <c r="E62" i="5"/>
  <c r="E67" i="5"/>
  <c r="E90" i="5"/>
  <c r="E96" i="5"/>
  <c r="E97" i="5"/>
  <c r="E112" i="5"/>
  <c r="E14" i="5"/>
  <c r="E15" i="5"/>
  <c r="E22" i="5"/>
  <c r="E23" i="5"/>
  <c r="E24" i="5"/>
  <c r="E30" i="5"/>
  <c r="E32" i="5"/>
  <c r="E35" i="5"/>
  <c r="E40" i="5"/>
  <c r="E51" i="5"/>
  <c r="E57" i="5"/>
  <c r="E64" i="5"/>
  <c r="E70" i="5"/>
  <c r="E74" i="5"/>
  <c r="E82" i="5"/>
  <c r="E83" i="5"/>
  <c r="E84" i="5"/>
  <c r="E87" i="5"/>
  <c r="E93" i="5"/>
  <c r="E98" i="5"/>
  <c r="E105" i="5"/>
  <c r="E9" i="5"/>
  <c r="E10" i="5"/>
  <c r="E16" i="5"/>
  <c r="E25" i="5"/>
  <c r="E26" i="5"/>
  <c r="E28" i="5"/>
  <c r="E34" i="5"/>
  <c r="E37" i="5"/>
  <c r="E38" i="5"/>
  <c r="E47" i="5"/>
  <c r="E48" i="5"/>
  <c r="E55" i="5"/>
  <c r="E56" i="5"/>
  <c r="E92" i="5"/>
  <c r="E94" i="5"/>
  <c r="E101" i="5"/>
  <c r="E104" i="5"/>
  <c r="E111" i="5"/>
  <c r="E115" i="5"/>
  <c r="E11" i="5"/>
  <c r="E31" i="5"/>
  <c r="E43" i="5"/>
  <c r="E49" i="5"/>
  <c r="E52" i="5"/>
  <c r="E54" i="5"/>
  <c r="E60" i="5"/>
  <c r="E61" i="5"/>
  <c r="E65" i="5"/>
  <c r="E68" i="5"/>
  <c r="E69" i="5"/>
  <c r="E72" i="5"/>
  <c r="E73" i="5"/>
  <c r="E75" i="5"/>
  <c r="E77" i="5"/>
  <c r="E78" i="5"/>
  <c r="E85" i="5"/>
  <c r="E86" i="5"/>
  <c r="E88" i="5"/>
  <c r="E89" i="5"/>
  <c r="E91" i="5"/>
  <c r="E95" i="5"/>
  <c r="E99" i="5"/>
  <c r="E100" i="5"/>
  <c r="E103" i="5"/>
  <c r="E107" i="5"/>
  <c r="E109" i="5"/>
  <c r="E27" i="5"/>
  <c r="E36" i="5"/>
  <c r="E42" i="5"/>
  <c r="E44" i="5"/>
  <c r="E45" i="5"/>
  <c r="E53" i="5"/>
  <c r="E63" i="5"/>
  <c r="E66" i="5"/>
  <c r="E71" i="5"/>
  <c r="E76" i="5"/>
  <c r="E80" i="5"/>
  <c r="E81" i="5"/>
  <c r="E106" i="5"/>
  <c r="E108" i="5"/>
  <c r="E113" i="5"/>
  <c r="E114" i="5"/>
  <c r="E20" i="5"/>
  <c r="C77" i="2"/>
  <c r="C9" i="1" s="1"/>
  <c r="D77" i="2"/>
  <c r="E9" i="1" s="1"/>
  <c r="F77" i="2"/>
  <c r="H9" i="1" s="1"/>
  <c r="H77" i="2"/>
  <c r="K9" i="1" s="1"/>
  <c r="I77" i="2"/>
  <c r="L9" i="1" s="1"/>
  <c r="G20" i="5"/>
  <c r="G33" i="5"/>
  <c r="G39" i="5"/>
  <c r="G41" i="5"/>
  <c r="G59" i="5"/>
  <c r="G79" i="5"/>
  <c r="G102" i="5"/>
  <c r="G110" i="5"/>
  <c r="G12" i="5"/>
  <c r="G13" i="5"/>
  <c r="G17" i="5"/>
  <c r="G18" i="5"/>
  <c r="G19" i="5"/>
  <c r="G21" i="5"/>
  <c r="G29" i="5"/>
  <c r="G46" i="5"/>
  <c r="G50" i="5"/>
  <c r="G58" i="5"/>
  <c r="G62" i="5"/>
  <c r="G67" i="5"/>
  <c r="G90" i="5"/>
  <c r="G96" i="5"/>
  <c r="G97" i="5"/>
  <c r="G112" i="5"/>
  <c r="G14" i="5"/>
  <c r="G15" i="5"/>
  <c r="G22" i="5"/>
  <c r="G23" i="5"/>
  <c r="G24" i="5"/>
  <c r="G30" i="5"/>
  <c r="G32" i="5"/>
  <c r="G35" i="5"/>
  <c r="G40" i="5"/>
  <c r="G51" i="5"/>
  <c r="G57" i="5"/>
  <c r="G64" i="5"/>
  <c r="G70" i="5"/>
  <c r="G74" i="5"/>
  <c r="G82" i="5"/>
  <c r="G83" i="5"/>
  <c r="G84" i="5"/>
  <c r="G87" i="5"/>
  <c r="G93" i="5"/>
  <c r="G98" i="5"/>
  <c r="G105" i="5"/>
  <c r="G9" i="5"/>
  <c r="G10" i="5"/>
  <c r="G16" i="5"/>
  <c r="G25" i="5"/>
  <c r="G26" i="5"/>
  <c r="G28" i="5"/>
  <c r="G34" i="5"/>
  <c r="G37" i="5"/>
  <c r="G38" i="5"/>
  <c r="C10" i="1"/>
  <c r="D116" i="5"/>
  <c r="E10" i="1" s="1"/>
  <c r="F116" i="5"/>
  <c r="H116" i="5"/>
  <c r="K10" i="1" s="1"/>
  <c r="I116" i="5"/>
  <c r="L10" i="1" s="1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C72" i="6"/>
  <c r="C11" i="1" s="1"/>
  <c r="D72" i="6"/>
  <c r="F74" i="6" s="1"/>
  <c r="F72" i="6"/>
  <c r="H72" i="6"/>
  <c r="I72" i="6"/>
  <c r="L11" i="1" s="1"/>
  <c r="G11" i="8"/>
  <c r="G23" i="8"/>
  <c r="G25" i="8"/>
  <c r="G26" i="8"/>
  <c r="G28" i="8"/>
  <c r="G29" i="8"/>
  <c r="G30" i="8"/>
  <c r="G33" i="8"/>
  <c r="G34" i="8"/>
  <c r="G35" i="8"/>
  <c r="G37" i="8"/>
  <c r="G38" i="8"/>
  <c r="G41" i="8"/>
  <c r="G44" i="8"/>
  <c r="G45" i="8"/>
  <c r="G46" i="8"/>
  <c r="G54" i="8"/>
  <c r="G55" i="8"/>
  <c r="G61" i="8"/>
  <c r="G66" i="8"/>
  <c r="G68" i="8"/>
  <c r="G71" i="8"/>
  <c r="G75" i="8"/>
  <c r="G8" i="8"/>
  <c r="G12" i="8"/>
  <c r="G15" i="8"/>
  <c r="G36" i="8"/>
  <c r="G39" i="8"/>
  <c r="G40" i="8"/>
  <c r="G48" i="8"/>
  <c r="G50" i="8"/>
  <c r="G52" i="8"/>
  <c r="G62" i="8"/>
  <c r="G9" i="8"/>
  <c r="G10" i="8"/>
  <c r="G13" i="8"/>
  <c r="G14" i="8"/>
  <c r="G16" i="8"/>
  <c r="G17" i="8"/>
  <c r="G18" i="8"/>
  <c r="G20" i="8"/>
  <c r="G21" i="8"/>
  <c r="G22" i="8"/>
  <c r="G24" i="8"/>
  <c r="G27" i="8"/>
  <c r="G31" i="8"/>
  <c r="G32" i="8"/>
  <c r="G42" i="8"/>
  <c r="G43" i="8"/>
  <c r="G47" i="8"/>
  <c r="G49" i="8"/>
  <c r="G51" i="8"/>
  <c r="G53" i="8"/>
  <c r="G56" i="8"/>
  <c r="G57" i="8"/>
  <c r="G58" i="8"/>
  <c r="G59" i="8"/>
  <c r="G60" i="8"/>
  <c r="G63" i="8"/>
  <c r="G64" i="8"/>
  <c r="G65" i="8"/>
  <c r="G67" i="8"/>
  <c r="G69" i="8"/>
  <c r="G70" i="8"/>
  <c r="G72" i="8"/>
  <c r="G73" i="8"/>
  <c r="G74" i="8"/>
  <c r="C12" i="1"/>
  <c r="E12" i="1"/>
  <c r="F76" i="8"/>
  <c r="H12" i="1" s="1"/>
  <c r="H76" i="8"/>
  <c r="K12" i="1" s="1"/>
  <c r="I76" i="8"/>
  <c r="L12" i="1" s="1"/>
  <c r="K11" i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C36" i="9"/>
  <c r="C13" i="1" s="1"/>
  <c r="D36" i="9"/>
  <c r="E13" i="1" s="1"/>
  <c r="F36" i="9"/>
  <c r="H13" i="1" s="1"/>
  <c r="H36" i="9"/>
  <c r="K13" i="1" s="1"/>
  <c r="I36" i="9"/>
  <c r="L13" i="1" s="1"/>
  <c r="H11" i="1"/>
  <c r="E11" i="1" l="1"/>
  <c r="G116" i="5"/>
  <c r="H10" i="1"/>
  <c r="J11" i="1"/>
  <c r="E116" i="5"/>
  <c r="E72" i="6"/>
  <c r="F119" i="5"/>
  <c r="E76" i="8"/>
  <c r="F75" i="6"/>
  <c r="G36" i="9"/>
  <c r="F79" i="8"/>
  <c r="M9" i="1"/>
  <c r="G11" i="1"/>
  <c r="F39" i="9"/>
  <c r="F38" i="9"/>
  <c r="G76" i="8"/>
  <c r="F78" i="8"/>
  <c r="M11" i="1"/>
  <c r="G72" i="6"/>
  <c r="L14" i="1"/>
  <c r="M13" i="1"/>
  <c r="J13" i="1"/>
  <c r="G13" i="1"/>
  <c r="E36" i="9"/>
  <c r="M12" i="1"/>
  <c r="J12" i="1"/>
  <c r="C14" i="1"/>
  <c r="G12" i="1"/>
  <c r="G10" i="1"/>
  <c r="M10" i="1"/>
  <c r="F118" i="5"/>
  <c r="K14" i="1"/>
  <c r="J9" i="1"/>
  <c r="F80" i="2"/>
  <c r="G77" i="2"/>
  <c r="G9" i="1"/>
  <c r="E14" i="1"/>
  <c r="E77" i="2"/>
  <c r="F79" i="2"/>
  <c r="H14" i="1" l="1"/>
  <c r="J10" i="1"/>
  <c r="M14" i="1"/>
  <c r="G14" i="1"/>
  <c r="H17" i="1" l="1"/>
  <c r="J14" i="1"/>
  <c r="H16" i="1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C8" authorId="0">
      <text>
        <r>
          <rPr>
            <b/>
            <sz val="8"/>
            <color indexed="81"/>
            <rFont val="Tahoma"/>
          </rPr>
          <t>Asiakkaat, jotka ovat vaatineet vähennystä ja joiden vaatimus on myös hyväksytty</t>
        </r>
      </text>
    </comment>
    <comment ref="E8" authorId="0">
      <text>
        <r>
          <rPr>
            <b/>
            <sz val="8"/>
            <color indexed="81"/>
            <rFont val="Tahoma"/>
          </rPr>
          <t>Palkan sivukulut +
15% maksetuista palkoista +
45% maksetuista työkorvauksista</t>
        </r>
        <r>
          <rPr>
            <sz val="8"/>
            <color indexed="81"/>
            <rFont val="Tahoma"/>
          </rPr>
          <t xml:space="preserve">
</t>
        </r>
      </text>
    </comment>
    <comment ref="H8" authorId="0">
      <text>
        <r>
          <rPr>
            <b/>
            <sz val="8"/>
            <color indexed="81"/>
            <rFont val="Tahoma"/>
          </rPr>
          <t>Vähennyksen määrä omavastuun ja maksimivähennyksen ylittävän osan vähentämisen jälkeen</t>
        </r>
        <r>
          <rPr>
            <sz val="8"/>
            <color indexed="81"/>
            <rFont val="Tahoma"/>
          </rPr>
          <t xml:space="preserve">
</t>
        </r>
      </text>
    </comment>
    <comment ref="K8" authorId="0">
      <text>
        <r>
          <rPr>
            <b/>
            <sz val="8"/>
            <color indexed="81"/>
            <rFont val="Tahoma"/>
          </rPr>
          <t>Asiakkaat, joiden veroista kotitalousvähennystä on lopulta vähennetty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<sst xmlns="http://schemas.openxmlformats.org/spreadsheetml/2006/main" count="431" uniqueCount="381">
  <si>
    <t>E U R O I N A</t>
  </si>
  <si>
    <t>Vähennys</t>
  </si>
  <si>
    <t>Vähennys veroista</t>
  </si>
  <si>
    <t>Länsi-Suomi</t>
  </si>
  <si>
    <t>Sisä-Suomi</t>
  </si>
  <si>
    <t>Uusimaa</t>
  </si>
  <si>
    <t>Jäi vähentämättä, koska verot eivät riittäneet</t>
  </si>
  <si>
    <t>Kunta</t>
  </si>
  <si>
    <t>Kustannukset keskimäärin</t>
  </si>
  <si>
    <t>Vähennys keskimäärin</t>
  </si>
  <si>
    <t>Vähennystä saaneiden asiakkaiden lukumäärä</t>
  </si>
  <si>
    <t>Vähennystä vaatineiden asiakkaiden lukumäärä</t>
  </si>
  <si>
    <t>Vähennysten lukumäärä</t>
  </si>
  <si>
    <t>Vaatimusten lukumäärä</t>
  </si>
  <si>
    <t>Pohjois-Suomi</t>
  </si>
  <si>
    <t>Kustannukset</t>
  </si>
  <si>
    <t>VEROHALLINTO</t>
  </si>
  <si>
    <t>Itä-Suomi</t>
  </si>
  <si>
    <t>Uudenmaan kunnat</t>
  </si>
  <si>
    <t>Sisä-Suomen kunnat</t>
  </si>
  <si>
    <t>Pohjois-Suomen kunnat</t>
  </si>
  <si>
    <t>Länsi-Suomen kunnat</t>
  </si>
  <si>
    <t>Itä-Suomen kunnat</t>
  </si>
  <si>
    <t>Koko maa alueittain</t>
  </si>
  <si>
    <t>Asuinalue</t>
  </si>
  <si>
    <r>
      <t xml:space="preserve">Omavastuu </t>
    </r>
    <r>
      <rPr>
        <b/>
        <sz val="10"/>
        <rFont val="Arial"/>
        <family val="2"/>
      </rPr>
      <t>100 €</t>
    </r>
    <r>
      <rPr>
        <sz val="10"/>
        <rFont val="Arial"/>
      </rPr>
      <t xml:space="preserve"> + jäi vähentämättä, koska 2</t>
    </r>
    <r>
      <rPr>
        <b/>
        <sz val="10"/>
        <rFont val="Arial"/>
        <family val="2"/>
      </rPr>
      <t>000 €</t>
    </r>
    <r>
      <rPr>
        <sz val="10"/>
        <rFont val="Arial"/>
      </rPr>
      <t xml:space="preserve"> ylittyi</t>
    </r>
  </si>
  <si>
    <t>074 Halsua</t>
  </si>
  <si>
    <t>217 Kannus</t>
  </si>
  <si>
    <t>236 Kaustinen</t>
  </si>
  <si>
    <t>272 Kokkola</t>
  </si>
  <si>
    <t>421 Lestijärvi</t>
  </si>
  <si>
    <t>584 Perho</t>
  </si>
  <si>
    <t>849 Toholampi</t>
  </si>
  <si>
    <t>924 Veteli</t>
  </si>
  <si>
    <t>035 Brändö</t>
  </si>
  <si>
    <t>043 Eckerö</t>
  </si>
  <si>
    <t>060 Finström</t>
  </si>
  <si>
    <t>062 Föglö</t>
  </si>
  <si>
    <t>065 Geta</t>
  </si>
  <si>
    <t>076 Hammarland</t>
  </si>
  <si>
    <t>170 Jomala</t>
  </si>
  <si>
    <t>295 Kumlinge</t>
  </si>
  <si>
    <t>318 Kökar</t>
  </si>
  <si>
    <t>417 Lemland</t>
  </si>
  <si>
    <t>438 Lumparland</t>
  </si>
  <si>
    <t>478 Maarianhamina</t>
  </si>
  <si>
    <t>736 Saltvik</t>
  </si>
  <si>
    <t>766 Sottunga</t>
  </si>
  <si>
    <t>771 Sund</t>
  </si>
  <si>
    <t>941 Vårdö</t>
  </si>
  <si>
    <t>050 Eura</t>
  </si>
  <si>
    <t>051 Eurajoki</t>
  </si>
  <si>
    <t>079 Harjavalta</t>
  </si>
  <si>
    <t>099 Honkajoki</t>
  </si>
  <si>
    <t>102 Huittinen</t>
  </si>
  <si>
    <t>181 Jämijärvi</t>
  </si>
  <si>
    <t>214 Kankaanpää</t>
  </si>
  <si>
    <t>230 Karvia</t>
  </si>
  <si>
    <t>271 Kokemäki</t>
  </si>
  <si>
    <t>319 Köyliö</t>
  </si>
  <si>
    <t>413 Lavia</t>
  </si>
  <si>
    <t>442 Luvia</t>
  </si>
  <si>
    <t>484 Merikarvia</t>
  </si>
  <si>
    <t>531 Nakkila</t>
  </si>
  <si>
    <t>608 Pomarkku</t>
  </si>
  <si>
    <t>609 Pori</t>
  </si>
  <si>
    <t>631 Pyhäranta</t>
  </si>
  <si>
    <t>684 Rauma</t>
  </si>
  <si>
    <t>747 Siikainen</t>
  </si>
  <si>
    <t>783 Säkylä</t>
  </si>
  <si>
    <t>886 Ulvila</t>
  </si>
  <si>
    <t>005 Alajärvi</t>
  </si>
  <si>
    <t>010 Alavus</t>
  </si>
  <si>
    <t>052 Evijärvi</t>
  </si>
  <si>
    <t>145 Ilmajoki</t>
  </si>
  <si>
    <t>151 Isojoki</t>
  </si>
  <si>
    <t>164 Jalasjärvi</t>
  </si>
  <si>
    <t>218 Karijoki</t>
  </si>
  <si>
    <t>232 Kauhajoki</t>
  </si>
  <si>
    <t>233 Kauhava</t>
  </si>
  <si>
    <t>300 Kuortane</t>
  </si>
  <si>
    <t>301 Kurikka</t>
  </si>
  <si>
    <t>403 Lappajärvi</t>
  </si>
  <si>
    <t>408 Lapua</t>
  </si>
  <si>
    <t>743 Seinäjoki</t>
  </si>
  <si>
    <t>759 Soini</t>
  </si>
  <si>
    <t>846 Teuva</t>
  </si>
  <si>
    <t>863 Töysä</t>
  </si>
  <si>
    <t>934 Vimpeli</t>
  </si>
  <si>
    <t>989 Ähtäri</t>
  </si>
  <si>
    <t>019 Aura</t>
  </si>
  <si>
    <t>202 Kaarina</t>
  </si>
  <si>
    <t>284 Koski Tl</t>
  </si>
  <si>
    <t>304 Kustavi</t>
  </si>
  <si>
    <t>322 Kemiönsaari</t>
  </si>
  <si>
    <t>400 Laitila</t>
  </si>
  <si>
    <t>423 Lieto</t>
  </si>
  <si>
    <t>430 Loimaa</t>
  </si>
  <si>
    <t>445 Parainen</t>
  </si>
  <si>
    <t>480 Marttila</t>
  </si>
  <si>
    <t>481 Masku</t>
  </si>
  <si>
    <t>503 Mynämäki</t>
  </si>
  <si>
    <t>529 Naantali</t>
  </si>
  <si>
    <t>538 Nousiainen</t>
  </si>
  <si>
    <t>561 Oripää</t>
  </si>
  <si>
    <t>577 Paimio</t>
  </si>
  <si>
    <t>636 Pöytyä</t>
  </si>
  <si>
    <t>680 Raisio</t>
  </si>
  <si>
    <t>704 Rusko</t>
  </si>
  <si>
    <t>734 Salo</t>
  </si>
  <si>
    <t>738 Sauvo</t>
  </si>
  <si>
    <t>761 Somero</t>
  </si>
  <si>
    <t>833 Taivassalo</t>
  </si>
  <si>
    <t>838 Tarvasjoki</t>
  </si>
  <si>
    <t>853 Turku</t>
  </si>
  <si>
    <t>895 Uusikaupunki</t>
  </si>
  <si>
    <t>918 Vehmaa</t>
  </si>
  <si>
    <t>152 Isokyrö</t>
  </si>
  <si>
    <t>231 Kaskinen</t>
  </si>
  <si>
    <t>280 Korsnäs</t>
  </si>
  <si>
    <t>287 Kristiinankaupunki</t>
  </si>
  <si>
    <t>288 Kruunupyy</t>
  </si>
  <si>
    <t>399 Laihia</t>
  </si>
  <si>
    <t>440 Luoto</t>
  </si>
  <si>
    <t>475 Maalahti</t>
  </si>
  <si>
    <t>499 Mustasaari</t>
  </si>
  <si>
    <t>545 Närpiö</t>
  </si>
  <si>
    <t>598 Pietarsaari</t>
  </si>
  <si>
    <t>599 Pedersören kunta</t>
  </si>
  <si>
    <t>893 Uusikaarlepyy</t>
  </si>
  <si>
    <t>905 Vaasa</t>
  </si>
  <si>
    <t>942 Vähäkyrö</t>
  </si>
  <si>
    <t>946 Vöyri</t>
  </si>
  <si>
    <t>077 Hankasalmi</t>
  </si>
  <si>
    <t>172 Joutsa</t>
  </si>
  <si>
    <t>179 Jyväskylä</t>
  </si>
  <si>
    <t>182 Jämsä</t>
  </si>
  <si>
    <t>216 Kannonkoski</t>
  </si>
  <si>
    <t>226 Karstula</t>
  </si>
  <si>
    <t>249 Keuruu</t>
  </si>
  <si>
    <t>256 Kinnula</t>
  </si>
  <si>
    <t>265 Kivijärvi</t>
  </si>
  <si>
    <t>275 Konnevesi</t>
  </si>
  <si>
    <t>291 Kuhmoinen</t>
  </si>
  <si>
    <t>312 Kyyjärvi</t>
  </si>
  <si>
    <t>410 Laukaa</t>
  </si>
  <si>
    <t>435 Luhanka</t>
  </si>
  <si>
    <t>495 Multia</t>
  </si>
  <si>
    <t>500 Muurame</t>
  </si>
  <si>
    <t>592 Petäjävesi</t>
  </si>
  <si>
    <t>601 Pihtipudas</t>
  </si>
  <si>
    <t>729 Saarijärvi</t>
  </si>
  <si>
    <t>850 Toivakka</t>
  </si>
  <si>
    <t>892 Uurainen</t>
  </si>
  <si>
    <t>931 Viitasaari</t>
  </si>
  <si>
    <t>992 Äänekoski</t>
  </si>
  <si>
    <t>016 Asikkala</t>
  </si>
  <si>
    <t>081 Hartola</t>
  </si>
  <si>
    <t>098 Hollola</t>
  </si>
  <si>
    <t>111 Heinola</t>
  </si>
  <si>
    <t>283 Hämeenkoski</t>
  </si>
  <si>
    <t>316 Kärkölä</t>
  </si>
  <si>
    <t>398 Lahti</t>
  </si>
  <si>
    <t>532 Nastola</t>
  </si>
  <si>
    <t>560 Orimattila</t>
  </si>
  <si>
    <t>576 Padasjoki</t>
  </si>
  <si>
    <t>781 Sysmä</t>
  </si>
  <si>
    <t>020 Akaa</t>
  </si>
  <si>
    <t>061 Forssa</t>
  </si>
  <si>
    <t>082 Hattula</t>
  </si>
  <si>
    <t>086 Hausjärvi</t>
  </si>
  <si>
    <t>103 Humppila</t>
  </si>
  <si>
    <t>108 Hämeenkyrö</t>
  </si>
  <si>
    <t>109 Hämeenlinna</t>
  </si>
  <si>
    <t>143 Ikaalinen</t>
  </si>
  <si>
    <t>165 Janakkala</t>
  </si>
  <si>
    <t>169 Jokioinen</t>
  </si>
  <si>
    <t>177 Juupajoki</t>
  </si>
  <si>
    <t>211 Kangasala</t>
  </si>
  <si>
    <t>250 Kihniö</t>
  </si>
  <si>
    <t>254 Kiikoinen</t>
  </si>
  <si>
    <t>418 Lempäälä</t>
  </si>
  <si>
    <t>433 Loppi</t>
  </si>
  <si>
    <t>508 Mänttä-Vilppula</t>
  </si>
  <si>
    <t>536 Nokia</t>
  </si>
  <si>
    <t>562 Orivesi</t>
  </si>
  <si>
    <t>581 Parkano</t>
  </si>
  <si>
    <t>604 Pirkkala</t>
  </si>
  <si>
    <t>619 Punkalaidun</t>
  </si>
  <si>
    <t>635 Pälkäne</t>
  </si>
  <si>
    <t>694 Riihimäki</t>
  </si>
  <si>
    <t>702 Ruovesi</t>
  </si>
  <si>
    <t>790 Sastamala</t>
  </si>
  <si>
    <t>834 Tammela</t>
  </si>
  <si>
    <t>837 Tampere</t>
  </si>
  <si>
    <t>887 Urjala</t>
  </si>
  <si>
    <t>908 Valkeakoski</t>
  </si>
  <si>
    <t>922 Vesilahti</t>
  </si>
  <si>
    <t>936 Virrat</t>
  </si>
  <si>
    <t>980 Ylöjärvi</t>
  </si>
  <si>
    <t>981 Ypäjä</t>
  </si>
  <si>
    <t>146 Ilomantsi</t>
  </si>
  <si>
    <t>167 Joensuu</t>
  </si>
  <si>
    <t>176 Juuka</t>
  </si>
  <si>
    <t>248 Kesälahti</t>
  </si>
  <si>
    <t>260 Kitee</t>
  </si>
  <si>
    <t>276 Kontiolahti</t>
  </si>
  <si>
    <t>309 Outokumpu</t>
  </si>
  <si>
    <t>422 Lieksa</t>
  </si>
  <si>
    <t>426 Liperi</t>
  </si>
  <si>
    <t>541 Nurmes</t>
  </si>
  <si>
    <t>607 Polvijärvi</t>
  </si>
  <si>
    <t>707 Rääkkylä</t>
  </si>
  <si>
    <t>848 Tohmajärvi</t>
  </si>
  <si>
    <t>911 Valtimo</t>
  </si>
  <si>
    <t>075 Hamina</t>
  </si>
  <si>
    <t>142 Iitti</t>
  </si>
  <si>
    <t>285 Kotka</t>
  </si>
  <si>
    <t>286 Kouvola</t>
  </si>
  <si>
    <t>489 Miehikkälä</t>
  </si>
  <si>
    <t>624 Pyhtää</t>
  </si>
  <si>
    <t>935 Virolahti</t>
  </si>
  <si>
    <t>140 Iisalmi</t>
  </si>
  <si>
    <t>174 Juankoski</t>
  </si>
  <si>
    <t>204 Kaavi</t>
  </si>
  <si>
    <t>239 Keitele</t>
  </si>
  <si>
    <t>263 Kiuruvesi</t>
  </si>
  <si>
    <t>297 Kuopio</t>
  </si>
  <si>
    <t>402 Lapinlahti</t>
  </si>
  <si>
    <t>420 Leppävirta</t>
  </si>
  <si>
    <t>476 Maaninka</t>
  </si>
  <si>
    <t>534 Nilsiä</t>
  </si>
  <si>
    <t>595 Pielavesi</t>
  </si>
  <si>
    <t>686 Rautalampi</t>
  </si>
  <si>
    <t>687 Rautavaara</t>
  </si>
  <si>
    <t>749 Siilinjärvi</t>
  </si>
  <si>
    <t>762 Sonkajärvi</t>
  </si>
  <si>
    <t>778 Suonenjoki</t>
  </si>
  <si>
    <t>844 Tervo</t>
  </si>
  <si>
    <t>857 Tuusniemi</t>
  </si>
  <si>
    <t>915 Varkaus</t>
  </si>
  <si>
    <t>921 Vesanto</t>
  </si>
  <si>
    <t>925 Vieremä</t>
  </si>
  <si>
    <t>153 Imatra</t>
  </si>
  <si>
    <t>405 Lappeenranta</t>
  </si>
  <si>
    <t>416 Lemi</t>
  </si>
  <si>
    <t>441 Luumäki</t>
  </si>
  <si>
    <t>580 Parikkala</t>
  </si>
  <si>
    <t>689 Rautjärvi</t>
  </si>
  <si>
    <t>700 Ruokolahti</t>
  </si>
  <si>
    <t>739 Savitaipale</t>
  </si>
  <si>
    <t>831 Taipalsaari</t>
  </si>
  <si>
    <t>046 Enonkoski</t>
  </si>
  <si>
    <t>090 Heinävesi</t>
  </si>
  <si>
    <t>097 Hirvensalmi</t>
  </si>
  <si>
    <t>171 Joroinen</t>
  </si>
  <si>
    <t>178 Juva</t>
  </si>
  <si>
    <t>213 Kangasniemi</t>
  </si>
  <si>
    <t>246 Kerimäki</t>
  </si>
  <si>
    <t>491 Mikkeli</t>
  </si>
  <si>
    <t>507 Mäntyharju</t>
  </si>
  <si>
    <t>588 Pertunmaa</t>
  </si>
  <si>
    <t>593 Pieksämäki</t>
  </si>
  <si>
    <t>618 Punkaharju</t>
  </si>
  <si>
    <t>623 Puumala</t>
  </si>
  <si>
    <t>681 Rantasalmi</t>
  </si>
  <si>
    <t>696 Ristiina</t>
  </si>
  <si>
    <t>740 Savonlinna</t>
  </si>
  <si>
    <t>768 Sulkava</t>
  </si>
  <si>
    <t>775 Suomenniemi</t>
  </si>
  <si>
    <t>105 Hyrynsalmi</t>
  </si>
  <si>
    <t>205 Kajaani</t>
  </si>
  <si>
    <t>290 Kuhmo</t>
  </si>
  <si>
    <t>578 Paltamo</t>
  </si>
  <si>
    <t>620 Puolanka</t>
  </si>
  <si>
    <t>697 Ristijärvi</t>
  </si>
  <si>
    <t>765 Sotkamo</t>
  </si>
  <si>
    <t>777 Suomussalmi</t>
  </si>
  <si>
    <t>240 Kemi</t>
  </si>
  <si>
    <t>241 Keminmaa</t>
  </si>
  <si>
    <t>751 Simo</t>
  </si>
  <si>
    <t>845 Tervola</t>
  </si>
  <si>
    <t>851 Tornio</t>
  </si>
  <si>
    <t>854 Pello</t>
  </si>
  <si>
    <t>976 Ylitornio</t>
  </si>
  <si>
    <t>072 Hailuoto</t>
  </si>
  <si>
    <t>084 Haukipudas</t>
  </si>
  <si>
    <t>139 Ii</t>
  </si>
  <si>
    <t>244 Kempele</t>
  </si>
  <si>
    <t>255 Kiiminki</t>
  </si>
  <si>
    <t>305 Kuusamo</t>
  </si>
  <si>
    <t>425 Liminka</t>
  </si>
  <si>
    <t>436 Lumijoki</t>
  </si>
  <si>
    <t>494 Muhos</t>
  </si>
  <si>
    <t>564 Oulu</t>
  </si>
  <si>
    <t>567 Oulunsalo</t>
  </si>
  <si>
    <t>615 Pudasjärvi</t>
  </si>
  <si>
    <t>630 Pyhäntä</t>
  </si>
  <si>
    <t>785 Vaala</t>
  </si>
  <si>
    <t>791 Siikalatva</t>
  </si>
  <si>
    <t>832 Taivalkoski</t>
  </si>
  <si>
    <t>859 Tyrnävä</t>
  </si>
  <si>
    <t>889 Utajärvi</t>
  </si>
  <si>
    <t>972 Yli-Ii</t>
  </si>
  <si>
    <t>047 Enontekiö</t>
  </si>
  <si>
    <t>148 Inari</t>
  </si>
  <si>
    <t>261 Kittilä</t>
  </si>
  <si>
    <t>273 Kolari</t>
  </si>
  <si>
    <t>320 Kemijärvi</t>
  </si>
  <si>
    <t>498 Muonio</t>
  </si>
  <si>
    <t>583 Pelkosenniemi</t>
  </si>
  <si>
    <t>614 Posio</t>
  </si>
  <si>
    <t>683 Ranua</t>
  </si>
  <si>
    <t>698 Rovaniemi</t>
  </si>
  <si>
    <t>732 Salla</t>
  </si>
  <si>
    <t>742 Savukoski</t>
  </si>
  <si>
    <t>758 Sodankylä</t>
  </si>
  <si>
    <t>890 Utsjoki</t>
  </si>
  <si>
    <t>009 Alavieska</t>
  </si>
  <si>
    <t>069 Haapajärvi</t>
  </si>
  <si>
    <t>071 Haapavesi</t>
  </si>
  <si>
    <t>208 Kalajoki</t>
  </si>
  <si>
    <t>317 Kärsämäki</t>
  </si>
  <si>
    <t>483 Merijärvi</t>
  </si>
  <si>
    <t>535 Nivala</t>
  </si>
  <si>
    <t>563 Oulainen</t>
  </si>
  <si>
    <t>625 Pyhäjoki</t>
  </si>
  <si>
    <t>626 Pyhäjärvi</t>
  </si>
  <si>
    <t>678 Raahe</t>
  </si>
  <si>
    <t>691 Reisjärvi</t>
  </si>
  <si>
    <t>746 Sievi</t>
  </si>
  <si>
    <t>748 Siikajoki</t>
  </si>
  <si>
    <t>926 Vihanti</t>
  </si>
  <si>
    <t>977 Ylivieska</t>
  </si>
  <si>
    <t>049 Espoo</t>
  </si>
  <si>
    <t>091 Helsinki</t>
  </si>
  <si>
    <t>092 Vantaa</t>
  </si>
  <si>
    <t>235 Kauniainen</t>
  </si>
  <si>
    <t>257 Kirkkonummi</t>
  </si>
  <si>
    <t>018 Askola</t>
  </si>
  <si>
    <t>078 Hanko</t>
  </si>
  <si>
    <t>106 Hyvinkää</t>
  </si>
  <si>
    <t>149 Inkoo</t>
  </si>
  <si>
    <t>186 Järvenpää</t>
  </si>
  <si>
    <t>223 Karjalohja</t>
  </si>
  <si>
    <t>224 Karkkila</t>
  </si>
  <si>
    <t>245 Kerava</t>
  </si>
  <si>
    <t>407 Lapinjärvi</t>
  </si>
  <si>
    <t>434 Loviisa</t>
  </si>
  <si>
    <t>444 Lohja</t>
  </si>
  <si>
    <t>504 Myrskylä</t>
  </si>
  <si>
    <t>505 Mäntsälä</t>
  </si>
  <si>
    <t>540 Nummi-Pusula</t>
  </si>
  <si>
    <t>543 Nurmijärvi</t>
  </si>
  <si>
    <t>611 Pornainen</t>
  </si>
  <si>
    <t>616 Pukkila</t>
  </si>
  <si>
    <t>638 Porvoo</t>
  </si>
  <si>
    <t>710 Raasepori</t>
  </si>
  <si>
    <t>753 Sipoo</t>
  </si>
  <si>
    <t>755 Siuntio</t>
  </si>
  <si>
    <t>858 Tuusula</t>
  </si>
  <si>
    <t>927 Vihti</t>
  </si>
  <si>
    <t>Muutos edellis-vuoteen %</t>
  </si>
  <si>
    <t>Muutos edelliseen vuoteen %</t>
  </si>
  <si>
    <t>VEROVUOSI 2012</t>
  </si>
  <si>
    <t>KOKO MAA</t>
  </si>
  <si>
    <t>Vähennykseen oikeuttavat kustannukset, euroa</t>
  </si>
  <si>
    <t>Kustannukset keskimäärin, euroa</t>
  </si>
  <si>
    <t>Vähennys keskimäärin, euroa</t>
  </si>
  <si>
    <t>Vähennys veroista, euroa</t>
  </si>
  <si>
    <t>Vähennys veroista keskimäärin, euroa</t>
  </si>
  <si>
    <t>Yhteensä</t>
  </si>
  <si>
    <t>Kustannukset, euroa</t>
  </si>
  <si>
    <t>Vähennysten lukumäärä, kpl</t>
  </si>
  <si>
    <t>Vaatimusten lukumäärä, kpl</t>
  </si>
  <si>
    <t>Vähennys, euroa</t>
  </si>
  <si>
    <t>Kotitalousvähennys 2012</t>
  </si>
  <si>
    <t xml:space="preserve"> </t>
  </si>
  <si>
    <t xml:space="preserve">Kotitalousvähennys 2012, </t>
  </si>
  <si>
    <r>
      <t xml:space="preserve">Omavastuu </t>
    </r>
    <r>
      <rPr>
        <b/>
        <sz val="10"/>
        <rFont val="Arial"/>
        <family val="2"/>
      </rPr>
      <t>100 €</t>
    </r>
    <r>
      <rPr>
        <sz val="10"/>
        <rFont val="Arial"/>
      </rPr>
      <t xml:space="preserve"> + jäi vähentämättä, koska 2</t>
    </r>
    <r>
      <rPr>
        <b/>
        <sz val="10"/>
        <rFont val="Arial"/>
        <family val="2"/>
      </rPr>
      <t>000 €</t>
    </r>
    <r>
      <rPr>
        <sz val="10"/>
        <rFont val="Arial"/>
      </rPr>
      <t xml:space="preserve"> ylittyi.</t>
    </r>
  </si>
  <si>
    <t>Jäi vähentämättä, koska verot eivät riittäneet.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</si>
</sst>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E0CC"/>
        <bgColor indexed="64"/>
      </patternFill>
    </fill>
    <fill>
      <patternFill patternType="solid">
        <fgColor rgb="FFE5EFE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1" fontId="1" fillId="0" borderId="0" xfId="0" applyNumberFormat="1" applyFont="1"/>
    <xf numFmtId="0" fontId="5" fillId="0" borderId="0" xfId="0" applyFont="1"/>
    <xf numFmtId="3" fontId="0" fillId="0" borderId="0" xfId="0" applyNumberFormat="1"/>
    <xf numFmtId="3" fontId="1" fillId="0" borderId="0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49" fontId="0" fillId="0" borderId="3" xfId="0" applyNumberFormat="1" applyBorder="1"/>
    <xf numFmtId="3" fontId="0" fillId="0" borderId="0" xfId="0" applyNumberFormat="1" applyBorder="1"/>
    <xf numFmtId="0" fontId="0" fillId="0" borderId="4" xfId="0" applyBorder="1"/>
    <xf numFmtId="0" fontId="0" fillId="0" borderId="3" xfId="0" applyBorder="1"/>
    <xf numFmtId="9" fontId="2" fillId="0" borderId="0" xfId="0" applyNumberFormat="1" applyFont="1" applyBorder="1"/>
    <xf numFmtId="0" fontId="6" fillId="0" borderId="0" xfId="0" applyFont="1"/>
    <xf numFmtId="0" fontId="2" fillId="0" borderId="0" xfId="0" applyFont="1"/>
    <xf numFmtId="0" fontId="0" fillId="0" borderId="0" xfId="0" applyFill="1"/>
    <xf numFmtId="0" fontId="4" fillId="4" borderId="0" xfId="0" applyFont="1" applyFill="1"/>
    <xf numFmtId="3" fontId="0" fillId="4" borderId="0" xfId="0" applyNumberFormat="1" applyFill="1"/>
    <xf numFmtId="0" fontId="0" fillId="4" borderId="0" xfId="0" applyFill="1"/>
    <xf numFmtId="14" fontId="7" fillId="4" borderId="0" xfId="0" applyNumberFormat="1" applyFont="1" applyFill="1"/>
    <xf numFmtId="9" fontId="0" fillId="0" borderId="5" xfId="0" applyNumberFormat="1" applyBorder="1"/>
    <xf numFmtId="3" fontId="1" fillId="3" borderId="1" xfId="0" applyNumberFormat="1" applyFont="1" applyFill="1" applyBorder="1"/>
    <xf numFmtId="9" fontId="2" fillId="3" borderId="6" xfId="0" applyNumberFormat="1" applyFont="1" applyFill="1" applyBorder="1"/>
    <xf numFmtId="3" fontId="2" fillId="3" borderId="1" xfId="0" applyNumberFormat="1" applyFont="1" applyFill="1" applyBorder="1"/>
    <xf numFmtId="0" fontId="2" fillId="3" borderId="2" xfId="0" applyFont="1" applyFill="1" applyBorder="1"/>
    <xf numFmtId="0" fontId="1" fillId="3" borderId="2" xfId="0" applyFont="1" applyFill="1" applyBorder="1"/>
    <xf numFmtId="3" fontId="0" fillId="0" borderId="7" xfId="0" applyNumberFormat="1" applyBorder="1"/>
    <xf numFmtId="3" fontId="6" fillId="0" borderId="7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0" fillId="0" borderId="5" xfId="0" applyBorder="1"/>
    <xf numFmtId="3" fontId="1" fillId="3" borderId="6" xfId="0" applyNumberFormat="1" applyFont="1" applyFill="1" applyBorder="1"/>
    <xf numFmtId="0" fontId="1" fillId="3" borderId="6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3" fontId="1" fillId="2" borderId="1" xfId="0" applyNumberFormat="1" applyFont="1" applyFill="1" applyBorder="1"/>
    <xf numFmtId="0" fontId="1" fillId="2" borderId="1" xfId="0" applyFont="1" applyFill="1" applyBorder="1"/>
    <xf numFmtId="0" fontId="3" fillId="3" borderId="0" xfId="0" applyFont="1" applyFill="1"/>
    <xf numFmtId="3" fontId="0" fillId="3" borderId="0" xfId="0" applyNumberFormat="1" applyFill="1"/>
    <xf numFmtId="0" fontId="0" fillId="3" borderId="0" xfId="0" applyFill="1"/>
    <xf numFmtId="3" fontId="2" fillId="3" borderId="0" xfId="0" applyNumberFormat="1" applyFont="1" applyFill="1" applyAlignment="1">
      <alignment horizontal="right"/>
    </xf>
    <xf numFmtId="0" fontId="4" fillId="3" borderId="0" xfId="0" applyFont="1" applyFill="1"/>
    <xf numFmtId="3" fontId="6" fillId="3" borderId="0" xfId="0" applyNumberFormat="1" applyFont="1" applyFill="1"/>
    <xf numFmtId="3" fontId="10" fillId="3" borderId="0" xfId="0" applyNumberFormat="1" applyFont="1" applyFill="1"/>
    <xf numFmtId="0" fontId="10" fillId="3" borderId="0" xfId="0" applyFont="1" applyFill="1"/>
    <xf numFmtId="3" fontId="2" fillId="2" borderId="2" xfId="0" applyNumberFormat="1" applyFont="1" applyFill="1" applyBorder="1" applyAlignment="1">
      <alignment horizontal="right" vertical="top" wrapText="1"/>
    </xf>
    <xf numFmtId="3" fontId="5" fillId="0" borderId="4" xfId="0" applyNumberFormat="1" applyFont="1" applyBorder="1"/>
    <xf numFmtId="3" fontId="1" fillId="2" borderId="2" xfId="0" applyNumberFormat="1" applyFont="1" applyFill="1" applyBorder="1"/>
    <xf numFmtId="0" fontId="2" fillId="2" borderId="8" xfId="0" applyFont="1" applyFill="1" applyBorder="1" applyAlignment="1">
      <alignment vertical="top" wrapText="1"/>
    </xf>
    <xf numFmtId="49" fontId="5" fillId="0" borderId="3" xfId="0" applyNumberFormat="1" applyFont="1" applyBorder="1"/>
    <xf numFmtId="0" fontId="2" fillId="2" borderId="8" xfId="0" applyFont="1" applyFill="1" applyBorder="1"/>
    <xf numFmtId="49" fontId="6" fillId="0" borderId="3" xfId="0" applyNumberFormat="1" applyFont="1" applyBorder="1"/>
    <xf numFmtId="3" fontId="6" fillId="0" borderId="0" xfId="0" applyNumberFormat="1" applyFont="1"/>
    <xf numFmtId="3" fontId="6" fillId="0" borderId="4" xfId="0" applyNumberFormat="1" applyFont="1" applyBorder="1"/>
    <xf numFmtId="3" fontId="5" fillId="0" borderId="9" xfId="0" applyNumberFormat="1" applyFont="1" applyBorder="1"/>
    <xf numFmtId="3" fontId="0" fillId="0" borderId="4" xfId="0" applyNumberFormat="1" applyBorder="1"/>
    <xf numFmtId="3" fontId="4" fillId="3" borderId="0" xfId="0" applyNumberFormat="1" applyFont="1" applyFill="1" applyAlignment="1">
      <alignment horizontal="right"/>
    </xf>
    <xf numFmtId="0" fontId="10" fillId="4" borderId="0" xfId="0" applyFont="1" applyFill="1"/>
    <xf numFmtId="3" fontId="10" fillId="4" borderId="0" xfId="0" applyNumberFormat="1" applyFont="1" applyFill="1"/>
    <xf numFmtId="14" fontId="4" fillId="4" borderId="0" xfId="0" applyNumberFormat="1" applyFont="1" applyFill="1"/>
    <xf numFmtId="3" fontId="2" fillId="2" borderId="6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3" borderId="6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0CC"/>
      <color rgb="FFE5EFE5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7"/>
  <sheetViews>
    <sheetView tabSelected="1" workbookViewId="0">
      <selection activeCell="F23" sqref="F23"/>
    </sheetView>
  </sheetViews>
  <sheetFormatPr defaultRowHeight="12.75"/>
  <cols>
    <col min="1" max="1" width="4.85546875" customWidth="1"/>
    <col min="2" max="2" width="14.42578125" customWidth="1"/>
    <col min="3" max="3" width="13.85546875" style="4" customWidth="1"/>
    <col min="4" max="4" width="9.140625" style="4" customWidth="1"/>
    <col min="5" max="5" width="14.28515625" style="4" customWidth="1"/>
    <col min="6" max="6" width="9.5703125" style="4" customWidth="1"/>
    <col min="7" max="7" width="10" customWidth="1"/>
    <col min="8" max="8" width="11.7109375" style="4" customWidth="1"/>
    <col min="9" max="9" width="9.140625" style="4" bestFit="1" customWidth="1"/>
    <col min="10" max="10" width="9.85546875" bestFit="1" customWidth="1"/>
    <col min="11" max="11" width="11.85546875" bestFit="1" customWidth="1"/>
    <col min="12" max="12" width="11.7109375" style="4" customWidth="1"/>
    <col min="13" max="13" width="11.28515625" bestFit="1" customWidth="1"/>
  </cols>
  <sheetData>
    <row r="2" spans="2:13" s="60" customFormat="1" ht="15.75">
      <c r="B2" s="16" t="s">
        <v>16</v>
      </c>
      <c r="C2" s="61"/>
      <c r="D2" s="61"/>
      <c r="E2" s="61"/>
      <c r="F2" s="61"/>
      <c r="H2" s="61"/>
      <c r="I2" s="61"/>
      <c r="L2" s="61"/>
      <c r="M2" s="62"/>
    </row>
    <row r="4" spans="2:13" s="47" customFormat="1" ht="15.75">
      <c r="B4" s="44" t="s">
        <v>378</v>
      </c>
      <c r="C4" s="46"/>
      <c r="D4" s="46"/>
      <c r="E4" s="46"/>
      <c r="F4" s="46"/>
      <c r="H4" s="46"/>
      <c r="I4" s="46"/>
      <c r="L4" s="59"/>
    </row>
    <row r="6" spans="2:13" s="47" customFormat="1" ht="15.75">
      <c r="B6" s="44" t="s">
        <v>23</v>
      </c>
      <c r="C6" s="46"/>
      <c r="D6" s="46"/>
      <c r="E6" s="46"/>
      <c r="F6" s="46"/>
      <c r="H6" s="46"/>
      <c r="I6" s="46"/>
      <c r="L6" s="46"/>
    </row>
    <row r="7" spans="2:13">
      <c r="B7" s="34"/>
      <c r="C7" s="35"/>
      <c r="D7" s="35"/>
      <c r="E7" s="35" t="s">
        <v>0</v>
      </c>
      <c r="F7" s="35"/>
      <c r="G7" s="35"/>
      <c r="H7" s="35"/>
      <c r="I7" s="35"/>
      <c r="J7" s="35"/>
      <c r="K7" s="35"/>
      <c r="L7" s="35"/>
      <c r="M7" s="35"/>
    </row>
    <row r="8" spans="2:13" s="15" customFormat="1" ht="63.75">
      <c r="B8" s="51" t="s">
        <v>24</v>
      </c>
      <c r="C8" s="36" t="s">
        <v>11</v>
      </c>
      <c r="D8" s="63" t="s">
        <v>362</v>
      </c>
      <c r="E8" s="36" t="s">
        <v>366</v>
      </c>
      <c r="F8" s="63" t="s">
        <v>363</v>
      </c>
      <c r="G8" s="64" t="s">
        <v>367</v>
      </c>
      <c r="H8" s="36" t="s">
        <v>375</v>
      </c>
      <c r="I8" s="63" t="s">
        <v>362</v>
      </c>
      <c r="J8" s="64" t="s">
        <v>368</v>
      </c>
      <c r="K8" s="37" t="s">
        <v>10</v>
      </c>
      <c r="L8" s="63" t="s">
        <v>369</v>
      </c>
      <c r="M8" s="64" t="s">
        <v>370</v>
      </c>
    </row>
    <row r="9" spans="2:13">
      <c r="B9" s="8" t="s">
        <v>17</v>
      </c>
      <c r="C9" s="9">
        <f>'Itä-Suomi'!C77</f>
        <v>59503</v>
      </c>
      <c r="D9" s="20">
        <v>-0.10071485785965814</v>
      </c>
      <c r="E9" s="9">
        <f>'Itä-Suomi'!D77</f>
        <v>58504014.859999985</v>
      </c>
      <c r="F9" s="20">
        <v>-0.32878286520793815</v>
      </c>
      <c r="G9" s="10">
        <f t="shared" ref="G9:G14" si="0">ROUND(E9/C9,0)</f>
        <v>983</v>
      </c>
      <c r="H9" s="9">
        <f>'Itä-Suomi'!F77</f>
        <v>45161024.619999997</v>
      </c>
      <c r="I9" s="20">
        <v>-0.37322562529659103</v>
      </c>
      <c r="J9" s="10">
        <f t="shared" ref="J9:J14" si="1">ROUND(H9/C9,0)</f>
        <v>759</v>
      </c>
      <c r="K9" s="26">
        <f>'Itä-Suomi'!H77</f>
        <v>57503</v>
      </c>
      <c r="L9" s="27">
        <f>'Itä-Suomi'!I77</f>
        <v>44184684.299999997</v>
      </c>
      <c r="M9" s="28">
        <f t="shared" ref="M9:M14" si="2">ROUND(L9/C9,0)</f>
        <v>743</v>
      </c>
    </row>
    <row r="10" spans="2:13">
      <c r="B10" s="8" t="s">
        <v>3</v>
      </c>
      <c r="C10" s="9">
        <f>'Länsi-Suomi'!C116</f>
        <v>75170</v>
      </c>
      <c r="D10" s="20">
        <v>-9.1381602804303158E-2</v>
      </c>
      <c r="E10" s="9">
        <f>'Länsi-Suomi'!D116</f>
        <v>79195737.720000014</v>
      </c>
      <c r="F10" s="20">
        <v>-0.33171170261855765</v>
      </c>
      <c r="G10" s="10">
        <f t="shared" si="0"/>
        <v>1054</v>
      </c>
      <c r="H10" s="9">
        <f>'Länsi-Suomi'!F116</f>
        <v>61874115.86999999</v>
      </c>
      <c r="I10" s="20">
        <v>-0.37505158655470971</v>
      </c>
      <c r="J10" s="10">
        <f t="shared" si="1"/>
        <v>823</v>
      </c>
      <c r="K10" s="29">
        <f>'Länsi-Suomi'!H116</f>
        <v>73527</v>
      </c>
      <c r="L10" s="29">
        <f>'Länsi-Suomi'!I116</f>
        <v>60885368.170000024</v>
      </c>
      <c r="M10" s="30">
        <f t="shared" si="2"/>
        <v>810</v>
      </c>
    </row>
    <row r="11" spans="2:13">
      <c r="B11" s="8" t="s">
        <v>14</v>
      </c>
      <c r="C11" s="9">
        <f>'Pohjois-Suomi'!C72</f>
        <v>37746</v>
      </c>
      <c r="D11" s="20">
        <v>-8.6252390520225611E-2</v>
      </c>
      <c r="E11" s="9">
        <f>'Pohjois-Suomi'!D72</f>
        <v>37831013.640000008</v>
      </c>
      <c r="F11" s="20">
        <v>-0.30948339183864648</v>
      </c>
      <c r="G11" s="10">
        <f t="shared" si="0"/>
        <v>1002</v>
      </c>
      <c r="H11" s="9">
        <f>'Pohjois-Suomi'!F72</f>
        <v>29586580.029999986</v>
      </c>
      <c r="I11" s="20">
        <v>-0.35624304653148797</v>
      </c>
      <c r="J11" s="10">
        <f t="shared" si="1"/>
        <v>784</v>
      </c>
      <c r="K11" s="29">
        <f>'Pohjois-Suomi'!H72</f>
        <v>36653</v>
      </c>
      <c r="L11" s="29">
        <f>'Pohjois-Suomi'!I72</f>
        <v>29034406.320000008</v>
      </c>
      <c r="M11" s="30">
        <f t="shared" si="2"/>
        <v>769</v>
      </c>
    </row>
    <row r="12" spans="2:13">
      <c r="B12" s="11" t="s">
        <v>4</v>
      </c>
      <c r="C12" s="9">
        <f>'Sisä-Suomi'!C76</f>
        <v>78904</v>
      </c>
      <c r="D12" s="20">
        <v>-8.7065683971815022E-2</v>
      </c>
      <c r="E12" s="9">
        <f>'Sisä-Suomi'!D76</f>
        <v>82087963.269999996</v>
      </c>
      <c r="F12" s="20">
        <v>-0.32414244359780747</v>
      </c>
      <c r="G12" s="10">
        <f t="shared" si="0"/>
        <v>1040</v>
      </c>
      <c r="H12" s="9">
        <f>'Sisä-Suomi'!F76</f>
        <v>63858737.450000003</v>
      </c>
      <c r="I12" s="20">
        <v>-0.37160052756495338</v>
      </c>
      <c r="J12" s="10">
        <f t="shared" si="1"/>
        <v>809</v>
      </c>
      <c r="K12" s="29">
        <f>'Sisä-Suomi'!H76</f>
        <v>76712</v>
      </c>
      <c r="L12" s="29">
        <f>'Sisä-Suomi'!I76</f>
        <v>62882193.630000003</v>
      </c>
      <c r="M12" s="30">
        <f t="shared" si="2"/>
        <v>797</v>
      </c>
    </row>
    <row r="13" spans="2:13">
      <c r="B13" s="8" t="s">
        <v>5</v>
      </c>
      <c r="C13" s="9">
        <f>Uusimaa!C36</f>
        <v>119009</v>
      </c>
      <c r="D13" s="20">
        <v>-6.6149294956802857E-2</v>
      </c>
      <c r="E13" s="9">
        <f>Uusimaa!D36</f>
        <v>139585543.26999998</v>
      </c>
      <c r="F13" s="20">
        <v>-0.32517238445198282</v>
      </c>
      <c r="G13" s="10">
        <f t="shared" si="0"/>
        <v>1173</v>
      </c>
      <c r="H13" s="9">
        <f>Uusimaa!F36</f>
        <v>106199038.17</v>
      </c>
      <c r="I13" s="20">
        <v>-0.36256102927040262</v>
      </c>
      <c r="J13" s="10">
        <f t="shared" si="1"/>
        <v>892</v>
      </c>
      <c r="K13" s="29">
        <f>Uusimaa!H36</f>
        <v>115903</v>
      </c>
      <c r="L13" s="29">
        <f>Uusimaa!I36</f>
        <v>105209556.67000002</v>
      </c>
      <c r="M13" s="30">
        <f t="shared" si="2"/>
        <v>884</v>
      </c>
    </row>
    <row r="14" spans="2:13">
      <c r="B14" s="65" t="s">
        <v>365</v>
      </c>
      <c r="C14" s="21">
        <f>SUM(C9:C13)</f>
        <v>370332</v>
      </c>
      <c r="D14" s="22">
        <v>-8.3504506600276182E-2</v>
      </c>
      <c r="E14" s="23">
        <f>SUM(E9:E13)</f>
        <v>397204272.75999999</v>
      </c>
      <c r="F14" s="22">
        <v>-0.32535072297954565</v>
      </c>
      <c r="G14" s="24">
        <f t="shared" si="0"/>
        <v>1073</v>
      </c>
      <c r="H14" s="23">
        <f>SUM(H9:H13)</f>
        <v>306679496.13999999</v>
      </c>
      <c r="I14" s="22">
        <v>-0.36798779889612632</v>
      </c>
      <c r="J14" s="25">
        <f t="shared" si="1"/>
        <v>828</v>
      </c>
      <c r="K14" s="31">
        <f>SUM(K9:K13)</f>
        <v>360298</v>
      </c>
      <c r="L14" s="31">
        <f>SUM(L9:L13)</f>
        <v>302196209.09000003</v>
      </c>
      <c r="M14" s="32">
        <f t="shared" si="2"/>
        <v>816</v>
      </c>
    </row>
    <row r="16" spans="2:13">
      <c r="B16" s="13" t="s">
        <v>379</v>
      </c>
      <c r="C16" s="5"/>
      <c r="D16" s="5"/>
      <c r="E16" s="5"/>
      <c r="F16" s="5"/>
      <c r="G16" s="1"/>
      <c r="H16" s="5">
        <f>E14-H14</f>
        <v>90524776.620000005</v>
      </c>
      <c r="I16" s="12">
        <v>-0.12548012394783803</v>
      </c>
    </row>
    <row r="17" spans="2:9">
      <c r="B17" t="s">
        <v>380</v>
      </c>
      <c r="H17" s="7">
        <f>H14-L14</f>
        <v>4483287.0499999523</v>
      </c>
      <c r="I17" s="12">
        <v>-0.49091788952849397</v>
      </c>
    </row>
  </sheetData>
  <phoneticPr fontId="0" type="noConversion"/>
  <pageMargins left="0.75" right="0.67" top="0.49" bottom="0.25" header="0.4921259845" footer="0.25"/>
  <pageSetup paperSize="9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0"/>
  <sheetViews>
    <sheetView topLeftCell="A31" workbookViewId="0">
      <selection activeCell="C77" sqref="C77"/>
    </sheetView>
  </sheetViews>
  <sheetFormatPr defaultRowHeight="12.75"/>
  <cols>
    <col min="1" max="1" width="4.7109375" customWidth="1"/>
    <col min="2" max="2" width="24.5703125" customWidth="1"/>
    <col min="3" max="3" width="13.140625" style="4" customWidth="1"/>
    <col min="4" max="4" width="14.85546875" style="4" customWidth="1"/>
    <col min="5" max="5" width="13.140625" bestFit="1" customWidth="1"/>
    <col min="6" max="6" width="11.140625" style="4" bestFit="1" customWidth="1"/>
    <col min="7" max="7" width="13.28515625" customWidth="1"/>
    <col min="8" max="8" width="12.7109375" customWidth="1"/>
    <col min="9" max="9" width="11.28515625" style="4" bestFit="1" customWidth="1"/>
  </cols>
  <sheetData>
    <row r="1" spans="2:9" s="18" customFormat="1" ht="15.75">
      <c r="B1" s="16" t="s">
        <v>364</v>
      </c>
      <c r="C1" s="17"/>
      <c r="D1" s="17"/>
      <c r="F1" s="17"/>
      <c r="I1" s="19"/>
    </row>
    <row r="2" spans="2:9">
      <c r="B2" s="14"/>
      <c r="I2" s="7"/>
    </row>
    <row r="3" spans="2:9" s="47" customFormat="1" ht="15.75">
      <c r="B3" s="44" t="s">
        <v>376</v>
      </c>
      <c r="C3" s="46"/>
      <c r="D3" s="46"/>
      <c r="F3" s="46"/>
      <c r="I3" s="59"/>
    </row>
    <row r="5" spans="2:9" s="42" customFormat="1" ht="15.75">
      <c r="B5" s="44" t="s">
        <v>22</v>
      </c>
      <c r="C5" s="41"/>
      <c r="D5" s="41"/>
      <c r="F5" s="41"/>
      <c r="I5" s="41"/>
    </row>
    <row r="7" spans="2:9" ht="39" customHeight="1">
      <c r="B7" s="51" t="s">
        <v>7</v>
      </c>
      <c r="C7" s="36" t="s">
        <v>374</v>
      </c>
      <c r="D7" s="36" t="s">
        <v>372</v>
      </c>
      <c r="E7" s="37" t="s">
        <v>367</v>
      </c>
      <c r="F7" s="36" t="s">
        <v>375</v>
      </c>
      <c r="G7" s="37" t="s">
        <v>368</v>
      </c>
      <c r="H7" s="36" t="s">
        <v>373</v>
      </c>
      <c r="I7" s="48" t="s">
        <v>369</v>
      </c>
    </row>
    <row r="8" spans="2:9">
      <c r="B8" s="11" t="s">
        <v>252</v>
      </c>
      <c r="C8" s="6">
        <v>99</v>
      </c>
      <c r="D8" s="6">
        <v>91988.81</v>
      </c>
      <c r="E8" s="3">
        <f>ROUND(D8/C8,0)</f>
        <v>929</v>
      </c>
      <c r="F8" s="6">
        <v>73877.600000000006</v>
      </c>
      <c r="G8" s="3">
        <f t="shared" ref="G8:G48" si="0">ROUND(F8/C8,0)</f>
        <v>746</v>
      </c>
      <c r="H8" s="3">
        <v>100</v>
      </c>
      <c r="I8" s="49">
        <v>69976.09</v>
      </c>
    </row>
    <row r="9" spans="2:9">
      <c r="B9" s="11" t="s">
        <v>215</v>
      </c>
      <c r="C9" s="6">
        <v>1387</v>
      </c>
      <c r="D9" s="6">
        <v>1373652.68</v>
      </c>
      <c r="E9" s="3">
        <f t="shared" ref="E9:E72" si="1">ROUND(D9/C9,0)</f>
        <v>990</v>
      </c>
      <c r="F9" s="6">
        <v>1064807.19</v>
      </c>
      <c r="G9" s="3">
        <f t="shared" si="0"/>
        <v>768</v>
      </c>
      <c r="H9" s="3">
        <v>1345</v>
      </c>
      <c r="I9" s="49">
        <v>1044777.34</v>
      </c>
    </row>
    <row r="10" spans="2:9">
      <c r="B10" s="11" t="s">
        <v>253</v>
      </c>
      <c r="C10" s="6">
        <v>257</v>
      </c>
      <c r="D10" s="6">
        <v>234906.85</v>
      </c>
      <c r="E10" s="3">
        <f t="shared" si="1"/>
        <v>914</v>
      </c>
      <c r="F10" s="6">
        <v>190169.14</v>
      </c>
      <c r="G10" s="3">
        <f t="shared" si="0"/>
        <v>740</v>
      </c>
      <c r="H10" s="3">
        <v>248</v>
      </c>
      <c r="I10" s="49">
        <v>183231.21</v>
      </c>
    </row>
    <row r="11" spans="2:9">
      <c r="B11" s="11" t="s">
        <v>254</v>
      </c>
      <c r="C11" s="6">
        <v>133</v>
      </c>
      <c r="D11" s="6">
        <v>114802.17</v>
      </c>
      <c r="E11" s="3">
        <f t="shared" si="1"/>
        <v>863</v>
      </c>
      <c r="F11" s="6">
        <v>89924.82</v>
      </c>
      <c r="G11" s="3">
        <f t="shared" si="0"/>
        <v>676</v>
      </c>
      <c r="H11" s="3">
        <v>132</v>
      </c>
      <c r="I11" s="49">
        <v>88147.76</v>
      </c>
    </row>
    <row r="12" spans="2:9">
      <c r="B12" s="11" t="s">
        <v>222</v>
      </c>
      <c r="C12" s="6">
        <v>1501</v>
      </c>
      <c r="D12" s="6">
        <v>1488381.51</v>
      </c>
      <c r="E12" s="3">
        <f t="shared" si="1"/>
        <v>992</v>
      </c>
      <c r="F12" s="6">
        <v>1148598.0900000001</v>
      </c>
      <c r="G12" s="3">
        <f t="shared" si="0"/>
        <v>765</v>
      </c>
      <c r="H12" s="3">
        <v>1457</v>
      </c>
      <c r="I12" s="49">
        <v>1137373.48</v>
      </c>
    </row>
    <row r="13" spans="2:9">
      <c r="B13" s="11" t="s">
        <v>216</v>
      </c>
      <c r="C13" s="6">
        <v>633</v>
      </c>
      <c r="D13" s="6">
        <v>591388.85</v>
      </c>
      <c r="E13" s="3">
        <f t="shared" si="1"/>
        <v>934</v>
      </c>
      <c r="F13" s="6">
        <v>470092.79999999999</v>
      </c>
      <c r="G13" s="3">
        <f t="shared" si="0"/>
        <v>743</v>
      </c>
      <c r="H13" s="3">
        <v>603</v>
      </c>
      <c r="I13" s="49">
        <v>457591.64</v>
      </c>
    </row>
    <row r="14" spans="2:9">
      <c r="B14" s="52" t="s">
        <v>201</v>
      </c>
      <c r="C14" s="6">
        <v>285</v>
      </c>
      <c r="D14" s="6">
        <v>319981.45</v>
      </c>
      <c r="E14" s="3">
        <f t="shared" si="1"/>
        <v>1123</v>
      </c>
      <c r="F14" s="6">
        <v>243225.89</v>
      </c>
      <c r="G14" s="3">
        <f t="shared" si="0"/>
        <v>853</v>
      </c>
      <c r="H14" s="3">
        <v>279</v>
      </c>
      <c r="I14" s="49">
        <v>231790.84</v>
      </c>
    </row>
    <row r="15" spans="2:9">
      <c r="B15" s="11" t="s">
        <v>243</v>
      </c>
      <c r="C15" s="6">
        <v>2503</v>
      </c>
      <c r="D15" s="6">
        <v>2737753.22</v>
      </c>
      <c r="E15" s="3">
        <f t="shared" si="1"/>
        <v>1094</v>
      </c>
      <c r="F15" s="6">
        <v>2119926.3199999998</v>
      </c>
      <c r="G15" s="3">
        <f t="shared" si="0"/>
        <v>847</v>
      </c>
      <c r="H15" s="3">
        <v>2444</v>
      </c>
      <c r="I15" s="49">
        <v>2079099.95</v>
      </c>
    </row>
    <row r="16" spans="2:9">
      <c r="B16" s="52" t="s">
        <v>202</v>
      </c>
      <c r="C16" s="6">
        <v>4675</v>
      </c>
      <c r="D16" s="6">
        <v>5245435.7699999996</v>
      </c>
      <c r="E16" s="3">
        <f t="shared" si="1"/>
        <v>1122</v>
      </c>
      <c r="F16" s="6">
        <v>3809711.59</v>
      </c>
      <c r="G16" s="3">
        <f t="shared" si="0"/>
        <v>815</v>
      </c>
      <c r="H16" s="3">
        <v>4518</v>
      </c>
      <c r="I16" s="49">
        <v>3732621.99</v>
      </c>
    </row>
    <row r="17" spans="2:9">
      <c r="B17" s="11" t="s">
        <v>255</v>
      </c>
      <c r="C17" s="6">
        <v>337</v>
      </c>
      <c r="D17" s="6">
        <v>353341.68</v>
      </c>
      <c r="E17" s="3">
        <f t="shared" si="1"/>
        <v>1048</v>
      </c>
      <c r="F17" s="6">
        <v>284766.71999999997</v>
      </c>
      <c r="G17" s="3">
        <f t="shared" si="0"/>
        <v>845</v>
      </c>
      <c r="H17" s="3">
        <v>330</v>
      </c>
      <c r="I17" s="49">
        <v>270594.25</v>
      </c>
    </row>
    <row r="18" spans="2:9">
      <c r="B18" s="11" t="s">
        <v>223</v>
      </c>
      <c r="C18" s="6">
        <v>319</v>
      </c>
      <c r="D18" s="6">
        <v>285693.84000000003</v>
      </c>
      <c r="E18" s="3">
        <f t="shared" si="1"/>
        <v>896</v>
      </c>
      <c r="F18" s="6">
        <v>231257.45</v>
      </c>
      <c r="G18" s="3">
        <f t="shared" si="0"/>
        <v>725</v>
      </c>
      <c r="H18" s="3">
        <v>314</v>
      </c>
      <c r="I18" s="49">
        <v>226231.92</v>
      </c>
    </row>
    <row r="19" spans="2:9">
      <c r="B19" s="52" t="s">
        <v>203</v>
      </c>
      <c r="C19" s="6">
        <v>296</v>
      </c>
      <c r="D19" s="6">
        <v>252819.6</v>
      </c>
      <c r="E19" s="3">
        <f t="shared" si="1"/>
        <v>854</v>
      </c>
      <c r="F19" s="6">
        <v>196842.08</v>
      </c>
      <c r="G19" s="3">
        <f t="shared" si="0"/>
        <v>665</v>
      </c>
      <c r="H19" s="3">
        <v>288</v>
      </c>
      <c r="I19" s="49">
        <v>189193.8</v>
      </c>
    </row>
    <row r="20" spans="2:9">
      <c r="B20" s="11" t="s">
        <v>256</v>
      </c>
      <c r="C20" s="6">
        <v>448</v>
      </c>
      <c r="D20" s="6">
        <v>416852.8</v>
      </c>
      <c r="E20" s="3">
        <f t="shared" si="1"/>
        <v>930</v>
      </c>
      <c r="F20" s="6">
        <v>323727.65000000002</v>
      </c>
      <c r="G20" s="3">
        <f t="shared" si="0"/>
        <v>723</v>
      </c>
      <c r="H20" s="3">
        <v>430</v>
      </c>
      <c r="I20" s="49">
        <v>312785.55</v>
      </c>
    </row>
    <row r="21" spans="2:9">
      <c r="B21" s="11" t="s">
        <v>224</v>
      </c>
      <c r="C21" s="6">
        <v>174</v>
      </c>
      <c r="D21" s="6">
        <v>145992.79</v>
      </c>
      <c r="E21" s="3">
        <f t="shared" si="1"/>
        <v>839</v>
      </c>
      <c r="F21" s="6">
        <v>112608.2</v>
      </c>
      <c r="G21" s="3">
        <f t="shared" si="0"/>
        <v>647</v>
      </c>
      <c r="H21" s="3">
        <v>156</v>
      </c>
      <c r="I21" s="49">
        <v>106465.28</v>
      </c>
    </row>
    <row r="22" spans="2:9">
      <c r="B22" s="11" t="s">
        <v>257</v>
      </c>
      <c r="C22" s="6">
        <v>454</v>
      </c>
      <c r="D22" s="6">
        <v>413294.06</v>
      </c>
      <c r="E22" s="3">
        <f t="shared" si="1"/>
        <v>910</v>
      </c>
      <c r="F22" s="6">
        <v>319974.71000000002</v>
      </c>
      <c r="G22" s="3">
        <f t="shared" si="0"/>
        <v>705</v>
      </c>
      <c r="H22" s="3">
        <v>425</v>
      </c>
      <c r="I22" s="49">
        <v>303413.03000000003</v>
      </c>
    </row>
    <row r="23" spans="2:9">
      <c r="B23" s="11" t="s">
        <v>225</v>
      </c>
      <c r="C23" s="6">
        <v>187</v>
      </c>
      <c r="D23" s="6">
        <v>168438.81</v>
      </c>
      <c r="E23" s="3">
        <f t="shared" si="1"/>
        <v>901</v>
      </c>
      <c r="F23" s="6">
        <v>128803.92</v>
      </c>
      <c r="G23" s="3">
        <f t="shared" si="0"/>
        <v>689</v>
      </c>
      <c r="H23" s="3">
        <v>183</v>
      </c>
      <c r="I23" s="49">
        <v>120113.54</v>
      </c>
    </row>
    <row r="24" spans="2:9">
      <c r="B24" s="11" t="s">
        <v>258</v>
      </c>
      <c r="C24" s="6">
        <v>383</v>
      </c>
      <c r="D24" s="6">
        <v>301074.15999999997</v>
      </c>
      <c r="E24" s="3">
        <f t="shared" si="1"/>
        <v>786</v>
      </c>
      <c r="F24" s="6">
        <v>230060.93</v>
      </c>
      <c r="G24" s="3">
        <f t="shared" si="0"/>
        <v>601</v>
      </c>
      <c r="H24" s="3">
        <v>372</v>
      </c>
      <c r="I24" s="49">
        <v>221374.31</v>
      </c>
    </row>
    <row r="25" spans="2:9">
      <c r="B25" s="52" t="s">
        <v>204</v>
      </c>
      <c r="C25" s="6">
        <v>147</v>
      </c>
      <c r="D25" s="6">
        <v>122543.4</v>
      </c>
      <c r="E25" s="3">
        <f t="shared" si="1"/>
        <v>834</v>
      </c>
      <c r="F25" s="6">
        <v>98115.89</v>
      </c>
      <c r="G25" s="3">
        <f t="shared" si="0"/>
        <v>667</v>
      </c>
      <c r="H25" s="3">
        <v>140</v>
      </c>
      <c r="I25" s="49">
        <v>96890.1</v>
      </c>
    </row>
    <row r="26" spans="2:9">
      <c r="B26" s="52" t="s">
        <v>205</v>
      </c>
      <c r="C26" s="6">
        <v>670</v>
      </c>
      <c r="D26" s="6">
        <v>557200.38</v>
      </c>
      <c r="E26" s="3">
        <f t="shared" si="1"/>
        <v>832</v>
      </c>
      <c r="F26" s="6">
        <v>445162.62</v>
      </c>
      <c r="G26" s="3">
        <f t="shared" si="0"/>
        <v>664</v>
      </c>
      <c r="H26" s="3">
        <v>643</v>
      </c>
      <c r="I26" s="49">
        <v>434537.04</v>
      </c>
    </row>
    <row r="27" spans="2:9">
      <c r="B27" s="11" t="s">
        <v>226</v>
      </c>
      <c r="C27" s="6">
        <v>510</v>
      </c>
      <c r="D27" s="6">
        <v>391771.65</v>
      </c>
      <c r="E27" s="3">
        <f t="shared" si="1"/>
        <v>768</v>
      </c>
      <c r="F27" s="6">
        <v>323072.26</v>
      </c>
      <c r="G27" s="3">
        <f t="shared" si="0"/>
        <v>633</v>
      </c>
      <c r="H27" s="3">
        <v>494</v>
      </c>
      <c r="I27" s="49">
        <v>314549.46000000002</v>
      </c>
    </row>
    <row r="28" spans="2:9">
      <c r="B28" s="52" t="s">
        <v>206</v>
      </c>
      <c r="C28" s="6">
        <v>876</v>
      </c>
      <c r="D28" s="6">
        <v>777327.77</v>
      </c>
      <c r="E28" s="3">
        <f t="shared" si="1"/>
        <v>887</v>
      </c>
      <c r="F28" s="6">
        <v>602255.39</v>
      </c>
      <c r="G28" s="3">
        <f t="shared" si="0"/>
        <v>688</v>
      </c>
      <c r="H28" s="3">
        <v>843</v>
      </c>
      <c r="I28" s="49">
        <v>591195.55000000005</v>
      </c>
    </row>
    <row r="29" spans="2:9">
      <c r="B29" s="11" t="s">
        <v>217</v>
      </c>
      <c r="C29" s="6">
        <v>3775</v>
      </c>
      <c r="D29" s="6">
        <v>3894926.35</v>
      </c>
      <c r="E29" s="3">
        <f t="shared" si="1"/>
        <v>1032</v>
      </c>
      <c r="F29" s="6">
        <v>3038817.33</v>
      </c>
      <c r="G29" s="3">
        <f t="shared" si="0"/>
        <v>805</v>
      </c>
      <c r="H29" s="3">
        <v>3701</v>
      </c>
      <c r="I29" s="49">
        <v>2995847.32</v>
      </c>
    </row>
    <row r="30" spans="2:9">
      <c r="B30" s="11" t="s">
        <v>218</v>
      </c>
      <c r="C30" s="6">
        <v>6237</v>
      </c>
      <c r="D30" s="6">
        <v>6152614.3300000001</v>
      </c>
      <c r="E30" s="3">
        <f t="shared" si="1"/>
        <v>986</v>
      </c>
      <c r="F30" s="6">
        <v>4868179.13</v>
      </c>
      <c r="G30" s="3">
        <f t="shared" si="0"/>
        <v>781</v>
      </c>
      <c r="H30" s="3">
        <v>6076</v>
      </c>
      <c r="I30" s="49">
        <v>4777730.8600000003</v>
      </c>
    </row>
    <row r="31" spans="2:9">
      <c r="B31" s="11" t="s">
        <v>227</v>
      </c>
      <c r="C31" s="6">
        <v>6712</v>
      </c>
      <c r="D31" s="6">
        <v>6898003.9100000001</v>
      </c>
      <c r="E31" s="3">
        <f t="shared" si="1"/>
        <v>1028</v>
      </c>
      <c r="F31" s="6">
        <v>5251589.68</v>
      </c>
      <c r="G31" s="3">
        <f t="shared" si="0"/>
        <v>782</v>
      </c>
      <c r="H31" s="3">
        <v>6505</v>
      </c>
      <c r="I31" s="49">
        <v>5173263.0599999996</v>
      </c>
    </row>
    <row r="32" spans="2:9">
      <c r="B32" s="52" t="s">
        <v>207</v>
      </c>
      <c r="C32" s="6">
        <v>554</v>
      </c>
      <c r="D32" s="6">
        <v>468823.9</v>
      </c>
      <c r="E32" s="3">
        <f t="shared" si="1"/>
        <v>846</v>
      </c>
      <c r="F32" s="6">
        <v>367994.18</v>
      </c>
      <c r="G32" s="3">
        <f t="shared" si="0"/>
        <v>664</v>
      </c>
      <c r="H32" s="3">
        <v>520</v>
      </c>
      <c r="I32" s="49">
        <v>350591.18</v>
      </c>
    </row>
    <row r="33" spans="2:9">
      <c r="B33" s="11" t="s">
        <v>228</v>
      </c>
      <c r="C33" s="6">
        <v>616</v>
      </c>
      <c r="D33" s="6">
        <v>621730.55000000005</v>
      </c>
      <c r="E33" s="3">
        <f t="shared" si="1"/>
        <v>1009</v>
      </c>
      <c r="F33" s="6">
        <v>455555.43</v>
      </c>
      <c r="G33" s="3">
        <f t="shared" si="0"/>
        <v>740</v>
      </c>
      <c r="H33" s="3">
        <v>588</v>
      </c>
      <c r="I33" s="49">
        <v>443336.69</v>
      </c>
    </row>
    <row r="34" spans="2:9">
      <c r="B34" s="11" t="s">
        <v>244</v>
      </c>
      <c r="C34" s="6">
        <v>4910</v>
      </c>
      <c r="D34" s="6">
        <v>4834911.2300000004</v>
      </c>
      <c r="E34" s="3">
        <f t="shared" si="1"/>
        <v>985</v>
      </c>
      <c r="F34" s="6">
        <v>3745432.8</v>
      </c>
      <c r="G34" s="3">
        <f t="shared" si="0"/>
        <v>763</v>
      </c>
      <c r="H34" s="3">
        <v>4730</v>
      </c>
      <c r="I34" s="49">
        <v>3687181.77</v>
      </c>
    </row>
    <row r="35" spans="2:9">
      <c r="B35" s="11" t="s">
        <v>245</v>
      </c>
      <c r="C35" s="6">
        <v>178</v>
      </c>
      <c r="D35" s="6">
        <v>196635.08</v>
      </c>
      <c r="E35" s="3">
        <f t="shared" si="1"/>
        <v>1105</v>
      </c>
      <c r="F35" s="6">
        <v>159628.57</v>
      </c>
      <c r="G35" s="3">
        <f t="shared" si="0"/>
        <v>897</v>
      </c>
      <c r="H35" s="3">
        <v>170</v>
      </c>
      <c r="I35" s="49">
        <v>153662.07999999999</v>
      </c>
    </row>
    <row r="36" spans="2:9">
      <c r="B36" s="11" t="s">
        <v>229</v>
      </c>
      <c r="C36" s="6">
        <v>726</v>
      </c>
      <c r="D36" s="6">
        <v>619071.03</v>
      </c>
      <c r="E36" s="3">
        <f t="shared" si="1"/>
        <v>853</v>
      </c>
      <c r="F36" s="6">
        <v>482211.28</v>
      </c>
      <c r="G36" s="3">
        <f t="shared" si="0"/>
        <v>664</v>
      </c>
      <c r="H36" s="3">
        <v>684</v>
      </c>
      <c r="I36" s="49">
        <v>463283.38</v>
      </c>
    </row>
    <row r="37" spans="2:9">
      <c r="B37" s="52" t="s">
        <v>208</v>
      </c>
      <c r="C37" s="6">
        <v>847</v>
      </c>
      <c r="D37" s="6">
        <v>718367.49</v>
      </c>
      <c r="E37" s="3">
        <f t="shared" si="1"/>
        <v>848</v>
      </c>
      <c r="F37" s="6">
        <v>551116.52</v>
      </c>
      <c r="G37" s="3">
        <f t="shared" si="0"/>
        <v>651</v>
      </c>
      <c r="H37" s="3">
        <v>808</v>
      </c>
      <c r="I37" s="49">
        <v>537487.12</v>
      </c>
    </row>
    <row r="38" spans="2:9">
      <c r="B38" s="52" t="s">
        <v>209</v>
      </c>
      <c r="C38" s="6">
        <v>654</v>
      </c>
      <c r="D38" s="6">
        <v>549455.81999999995</v>
      </c>
      <c r="E38" s="3">
        <f t="shared" si="1"/>
        <v>840</v>
      </c>
      <c r="F38" s="6">
        <v>441513.73</v>
      </c>
      <c r="G38" s="3">
        <f t="shared" si="0"/>
        <v>675</v>
      </c>
      <c r="H38" s="3">
        <v>633</v>
      </c>
      <c r="I38" s="49">
        <v>432990.92</v>
      </c>
    </row>
    <row r="39" spans="2:9">
      <c r="B39" s="11" t="s">
        <v>246</v>
      </c>
      <c r="C39" s="6">
        <v>364</v>
      </c>
      <c r="D39" s="6">
        <v>328279.90000000002</v>
      </c>
      <c r="E39" s="3">
        <f t="shared" si="1"/>
        <v>902</v>
      </c>
      <c r="F39" s="6">
        <v>261841.85</v>
      </c>
      <c r="G39" s="3">
        <f t="shared" si="0"/>
        <v>719</v>
      </c>
      <c r="H39" s="3">
        <v>345</v>
      </c>
      <c r="I39" s="49">
        <v>259726.76</v>
      </c>
    </row>
    <row r="40" spans="2:9">
      <c r="B40" s="11" t="s">
        <v>230</v>
      </c>
      <c r="C40" s="6">
        <v>263</v>
      </c>
      <c r="D40" s="6">
        <v>229310.19</v>
      </c>
      <c r="E40" s="3">
        <f t="shared" si="1"/>
        <v>872</v>
      </c>
      <c r="F40" s="6">
        <v>170995.71</v>
      </c>
      <c r="G40" s="3">
        <f t="shared" si="0"/>
        <v>650</v>
      </c>
      <c r="H40" s="3">
        <v>254</v>
      </c>
      <c r="I40" s="49">
        <v>168034.31</v>
      </c>
    </row>
    <row r="41" spans="2:9">
      <c r="B41" s="11" t="s">
        <v>219</v>
      </c>
      <c r="C41" s="6">
        <v>106</v>
      </c>
      <c r="D41" s="6">
        <v>76682.179999999993</v>
      </c>
      <c r="E41" s="3">
        <f t="shared" si="1"/>
        <v>723</v>
      </c>
      <c r="F41" s="6">
        <v>62736.21</v>
      </c>
      <c r="G41" s="3">
        <f t="shared" si="0"/>
        <v>592</v>
      </c>
      <c r="H41" s="3">
        <v>95</v>
      </c>
      <c r="I41" s="49">
        <v>58130.82</v>
      </c>
    </row>
    <row r="42" spans="2:9">
      <c r="B42" s="11" t="s">
        <v>259</v>
      </c>
      <c r="C42" s="6">
        <v>3233</v>
      </c>
      <c r="D42" s="6">
        <v>3337133.25</v>
      </c>
      <c r="E42" s="3">
        <f t="shared" si="1"/>
        <v>1032</v>
      </c>
      <c r="F42" s="6">
        <v>2579525.77</v>
      </c>
      <c r="G42" s="3">
        <f t="shared" si="0"/>
        <v>798</v>
      </c>
      <c r="H42" s="3">
        <v>3131</v>
      </c>
      <c r="I42" s="49">
        <v>2550013.9900000002</v>
      </c>
    </row>
    <row r="43" spans="2:9">
      <c r="B43" s="11" t="s">
        <v>260</v>
      </c>
      <c r="C43" s="6">
        <v>399</v>
      </c>
      <c r="D43" s="6">
        <v>354405.94</v>
      </c>
      <c r="E43" s="3">
        <f t="shared" si="1"/>
        <v>888</v>
      </c>
      <c r="F43" s="6">
        <v>265145.40999999997</v>
      </c>
      <c r="G43" s="3">
        <f t="shared" si="0"/>
        <v>665</v>
      </c>
      <c r="H43" s="3">
        <v>380</v>
      </c>
      <c r="I43" s="49">
        <v>253067.08</v>
      </c>
    </row>
    <row r="44" spans="2:9">
      <c r="B44" s="11" t="s">
        <v>231</v>
      </c>
      <c r="C44" s="6">
        <v>387</v>
      </c>
      <c r="D44" s="6">
        <v>384009.23</v>
      </c>
      <c r="E44" s="3">
        <f t="shared" si="1"/>
        <v>992</v>
      </c>
      <c r="F44" s="6">
        <v>265120.21999999997</v>
      </c>
      <c r="G44" s="3">
        <f t="shared" si="0"/>
        <v>685</v>
      </c>
      <c r="H44" s="3">
        <v>373</v>
      </c>
      <c r="I44" s="49">
        <v>260032.51</v>
      </c>
    </row>
    <row r="45" spans="2:9">
      <c r="B45" s="52" t="s">
        <v>210</v>
      </c>
      <c r="C45" s="6">
        <v>470</v>
      </c>
      <c r="D45" s="6">
        <v>387508.41</v>
      </c>
      <c r="E45" s="3">
        <f t="shared" si="1"/>
        <v>824</v>
      </c>
      <c r="F45" s="6">
        <v>292472.44</v>
      </c>
      <c r="G45" s="3">
        <f t="shared" si="0"/>
        <v>622</v>
      </c>
      <c r="H45" s="3">
        <v>447</v>
      </c>
      <c r="I45" s="49">
        <v>286730.8</v>
      </c>
    </row>
    <row r="46" spans="2:9">
      <c r="B46" s="11" t="s">
        <v>247</v>
      </c>
      <c r="C46" s="6">
        <v>395</v>
      </c>
      <c r="D46" s="6">
        <v>313016.33</v>
      </c>
      <c r="E46" s="3">
        <f t="shared" si="1"/>
        <v>792</v>
      </c>
      <c r="F46" s="6">
        <v>251387.04</v>
      </c>
      <c r="G46" s="3">
        <f t="shared" si="0"/>
        <v>636</v>
      </c>
      <c r="H46" s="3">
        <v>374</v>
      </c>
      <c r="I46" s="49">
        <v>239205.44</v>
      </c>
    </row>
    <row r="47" spans="2:9">
      <c r="B47" s="11" t="s">
        <v>261</v>
      </c>
      <c r="C47" s="6">
        <v>106</v>
      </c>
      <c r="D47" s="6">
        <v>94905.96</v>
      </c>
      <c r="E47" s="3">
        <f t="shared" si="1"/>
        <v>895</v>
      </c>
      <c r="F47" s="6">
        <v>70876.84</v>
      </c>
      <c r="G47" s="3">
        <f t="shared" si="0"/>
        <v>669</v>
      </c>
      <c r="H47" s="3">
        <v>102</v>
      </c>
      <c r="I47" s="49">
        <v>64722.19</v>
      </c>
    </row>
    <row r="48" spans="2:9">
      <c r="B48" s="11" t="s">
        <v>262</v>
      </c>
      <c r="C48" s="6">
        <v>1385</v>
      </c>
      <c r="D48" s="6">
        <v>1336137.69</v>
      </c>
      <c r="E48" s="3">
        <f t="shared" si="1"/>
        <v>965</v>
      </c>
      <c r="F48" s="6">
        <v>1060463.6200000001</v>
      </c>
      <c r="G48" s="3">
        <f t="shared" si="0"/>
        <v>766</v>
      </c>
      <c r="H48" s="3">
        <v>1338</v>
      </c>
      <c r="I48" s="49">
        <v>1038609.95</v>
      </c>
    </row>
    <row r="49" spans="2:9">
      <c r="B49" s="52" t="s">
        <v>232</v>
      </c>
      <c r="C49" s="4">
        <v>335</v>
      </c>
      <c r="D49" s="4">
        <v>284251.40000000002</v>
      </c>
      <c r="E49" s="3">
        <f t="shared" si="1"/>
        <v>849</v>
      </c>
      <c r="F49" s="4">
        <v>223245.74</v>
      </c>
      <c r="G49" s="3">
        <f t="shared" ref="G49:G76" si="2">ROUND(F49/C49,0)</f>
        <v>666</v>
      </c>
      <c r="H49">
        <v>314</v>
      </c>
      <c r="I49" s="58">
        <v>213729.04</v>
      </c>
    </row>
    <row r="50" spans="2:9">
      <c r="B50" s="52" t="s">
        <v>211</v>
      </c>
      <c r="C50" s="4">
        <v>246</v>
      </c>
      <c r="D50" s="4">
        <v>172895.67</v>
      </c>
      <c r="E50" s="3">
        <f t="shared" si="1"/>
        <v>703</v>
      </c>
      <c r="F50" s="4">
        <v>136573.73000000001</v>
      </c>
      <c r="G50" s="3">
        <f t="shared" si="2"/>
        <v>555</v>
      </c>
      <c r="H50">
        <v>220</v>
      </c>
      <c r="I50" s="58">
        <v>131678.79</v>
      </c>
    </row>
    <row r="51" spans="2:9">
      <c r="B51" s="11" t="s">
        <v>263</v>
      </c>
      <c r="C51" s="4">
        <v>246</v>
      </c>
      <c r="D51" s="4">
        <v>252159.79</v>
      </c>
      <c r="E51" s="3">
        <f t="shared" si="1"/>
        <v>1025</v>
      </c>
      <c r="F51" s="4">
        <v>193737.64</v>
      </c>
      <c r="G51" s="3">
        <f t="shared" si="2"/>
        <v>788</v>
      </c>
      <c r="H51">
        <v>241</v>
      </c>
      <c r="I51" s="58">
        <v>186459.71</v>
      </c>
    </row>
    <row r="52" spans="2:9">
      <c r="B52" s="11" t="s">
        <v>264</v>
      </c>
      <c r="C52" s="4">
        <v>141</v>
      </c>
      <c r="D52" s="4">
        <v>95414.84</v>
      </c>
      <c r="E52" s="3">
        <f t="shared" si="1"/>
        <v>677</v>
      </c>
      <c r="F52" s="4">
        <v>74358.880000000005</v>
      </c>
      <c r="G52" s="3">
        <f t="shared" si="2"/>
        <v>527</v>
      </c>
      <c r="H52">
        <v>136</v>
      </c>
      <c r="I52" s="58">
        <v>67675.350000000006</v>
      </c>
    </row>
    <row r="53" spans="2:9">
      <c r="B53" s="11" t="s">
        <v>220</v>
      </c>
      <c r="C53" s="4">
        <v>348</v>
      </c>
      <c r="D53" s="4">
        <v>357213.79</v>
      </c>
      <c r="E53" s="3">
        <f t="shared" si="1"/>
        <v>1026</v>
      </c>
      <c r="F53" s="4">
        <v>279275.65999999997</v>
      </c>
      <c r="G53" s="3">
        <f t="shared" si="2"/>
        <v>803</v>
      </c>
      <c r="H53">
        <v>333</v>
      </c>
      <c r="I53" s="58">
        <v>274455.7</v>
      </c>
    </row>
    <row r="54" spans="2:9">
      <c r="B54" s="11" t="s">
        <v>265</v>
      </c>
      <c r="C54" s="4">
        <v>240</v>
      </c>
      <c r="D54" s="4">
        <v>190799.35</v>
      </c>
      <c r="E54" s="3">
        <f t="shared" si="1"/>
        <v>795</v>
      </c>
      <c r="F54" s="4">
        <v>157287.73000000001</v>
      </c>
      <c r="G54" s="3">
        <f t="shared" si="2"/>
        <v>655</v>
      </c>
      <c r="H54">
        <v>232</v>
      </c>
      <c r="I54" s="58">
        <v>155192.73000000001</v>
      </c>
    </row>
    <row r="55" spans="2:9">
      <c r="B55" s="52" t="s">
        <v>233</v>
      </c>
      <c r="C55" s="4">
        <v>223</v>
      </c>
      <c r="D55" s="4">
        <v>222146.76</v>
      </c>
      <c r="E55" s="3">
        <f t="shared" si="1"/>
        <v>996</v>
      </c>
      <c r="F55" s="4">
        <v>159997.66</v>
      </c>
      <c r="G55" s="3">
        <f t="shared" si="2"/>
        <v>717</v>
      </c>
      <c r="H55">
        <v>202</v>
      </c>
      <c r="I55" s="58">
        <v>148810.23999999999</v>
      </c>
    </row>
    <row r="56" spans="2:9">
      <c r="B56" s="52" t="s">
        <v>234</v>
      </c>
      <c r="C56" s="4">
        <v>90</v>
      </c>
      <c r="D56" s="4">
        <v>65323.54</v>
      </c>
      <c r="E56" s="3">
        <f t="shared" si="1"/>
        <v>726</v>
      </c>
      <c r="F56" s="4">
        <v>51892.79</v>
      </c>
      <c r="G56" s="3">
        <f t="shared" si="2"/>
        <v>577</v>
      </c>
      <c r="H56">
        <v>87</v>
      </c>
      <c r="I56" s="58">
        <v>45155.57</v>
      </c>
    </row>
    <row r="57" spans="2:9">
      <c r="B57" s="11" t="s">
        <v>248</v>
      </c>
      <c r="C57" s="4">
        <v>274</v>
      </c>
      <c r="D57" s="4">
        <v>298166.52</v>
      </c>
      <c r="E57" s="3">
        <f t="shared" si="1"/>
        <v>1088</v>
      </c>
      <c r="F57" s="4">
        <v>229654.84</v>
      </c>
      <c r="G57" s="3">
        <f t="shared" si="2"/>
        <v>838</v>
      </c>
      <c r="H57">
        <v>257</v>
      </c>
      <c r="I57" s="58">
        <v>213187.11</v>
      </c>
    </row>
    <row r="58" spans="2:9">
      <c r="B58" s="11" t="s">
        <v>266</v>
      </c>
      <c r="C58" s="4">
        <v>323</v>
      </c>
      <c r="D58" s="4">
        <v>284432.65000000002</v>
      </c>
      <c r="E58" s="3">
        <f t="shared" si="1"/>
        <v>881</v>
      </c>
      <c r="F58" s="4">
        <v>226149.4</v>
      </c>
      <c r="G58" s="3">
        <f t="shared" si="2"/>
        <v>700</v>
      </c>
      <c r="H58">
        <v>312</v>
      </c>
      <c r="I58" s="58">
        <v>219203.3</v>
      </c>
    </row>
    <row r="59" spans="2:9">
      <c r="B59" s="11" t="s">
        <v>249</v>
      </c>
      <c r="C59" s="4">
        <v>495</v>
      </c>
      <c r="D59" s="4">
        <v>533233.5</v>
      </c>
      <c r="E59" s="3">
        <f t="shared" si="1"/>
        <v>1077</v>
      </c>
      <c r="F59" s="4">
        <v>403108.44</v>
      </c>
      <c r="G59" s="3">
        <f t="shared" si="2"/>
        <v>814</v>
      </c>
      <c r="H59">
        <v>483</v>
      </c>
      <c r="I59" s="58">
        <v>390032.38</v>
      </c>
    </row>
    <row r="60" spans="2:9">
      <c r="B60" s="52" t="s">
        <v>212</v>
      </c>
      <c r="C60" s="4">
        <v>112</v>
      </c>
      <c r="D60" s="4">
        <v>85242.67</v>
      </c>
      <c r="E60" s="3">
        <f t="shared" si="1"/>
        <v>761</v>
      </c>
      <c r="F60" s="4">
        <v>66593.64</v>
      </c>
      <c r="G60" s="3">
        <f t="shared" si="2"/>
        <v>595</v>
      </c>
      <c r="H60">
        <v>107</v>
      </c>
      <c r="I60" s="58">
        <v>66077.81</v>
      </c>
    </row>
    <row r="61" spans="2:9">
      <c r="B61" s="11" t="s">
        <v>250</v>
      </c>
      <c r="C61" s="4">
        <v>284</v>
      </c>
      <c r="D61" s="4">
        <v>264969.76</v>
      </c>
      <c r="E61" s="3">
        <f t="shared" si="1"/>
        <v>933</v>
      </c>
      <c r="F61" s="4">
        <v>198301.34</v>
      </c>
      <c r="G61" s="3">
        <f t="shared" si="2"/>
        <v>698</v>
      </c>
      <c r="H61">
        <v>274</v>
      </c>
      <c r="I61" s="58">
        <v>185853.99</v>
      </c>
    </row>
    <row r="62" spans="2:9">
      <c r="B62" s="11" t="s">
        <v>267</v>
      </c>
      <c r="C62" s="4">
        <v>1830</v>
      </c>
      <c r="D62" s="4">
        <v>1824618.98</v>
      </c>
      <c r="E62" s="3">
        <f t="shared" si="1"/>
        <v>997</v>
      </c>
      <c r="F62" s="4">
        <v>1417168.78</v>
      </c>
      <c r="G62" s="3">
        <f t="shared" si="2"/>
        <v>774</v>
      </c>
      <c r="H62">
        <v>1787</v>
      </c>
      <c r="I62" s="58">
        <v>1382812.18</v>
      </c>
    </row>
    <row r="63" spans="2:9">
      <c r="B63" s="52" t="s">
        <v>235</v>
      </c>
      <c r="C63" s="4">
        <v>1559</v>
      </c>
      <c r="D63" s="4">
        <v>1485717.77</v>
      </c>
      <c r="E63" s="3">
        <f t="shared" si="1"/>
        <v>953</v>
      </c>
      <c r="F63" s="4">
        <v>1183921.71</v>
      </c>
      <c r="G63" s="3">
        <f t="shared" si="2"/>
        <v>759</v>
      </c>
      <c r="H63">
        <v>1488</v>
      </c>
      <c r="I63" s="58">
        <v>1161595.07</v>
      </c>
    </row>
    <row r="64" spans="2:9">
      <c r="B64" s="52" t="s">
        <v>236</v>
      </c>
      <c r="C64" s="4">
        <v>230</v>
      </c>
      <c r="D64" s="4">
        <v>217334.04</v>
      </c>
      <c r="E64" s="3">
        <f t="shared" si="1"/>
        <v>945</v>
      </c>
      <c r="F64" s="4">
        <v>176961.6</v>
      </c>
      <c r="G64" s="3">
        <f t="shared" si="2"/>
        <v>769</v>
      </c>
      <c r="H64">
        <v>227</v>
      </c>
      <c r="I64" s="58">
        <v>174753.17</v>
      </c>
    </row>
    <row r="65" spans="2:9">
      <c r="B65" s="11" t="s">
        <v>268</v>
      </c>
      <c r="C65" s="4">
        <v>186</v>
      </c>
      <c r="D65" s="4">
        <v>144011.35999999999</v>
      </c>
      <c r="E65" s="3">
        <f t="shared" si="1"/>
        <v>774</v>
      </c>
      <c r="F65" s="4">
        <v>108546.91</v>
      </c>
      <c r="G65" s="3">
        <f t="shared" si="2"/>
        <v>584</v>
      </c>
      <c r="H65">
        <v>178</v>
      </c>
      <c r="I65" s="58">
        <v>106694.34</v>
      </c>
    </row>
    <row r="66" spans="2:9">
      <c r="B66" s="11" t="s">
        <v>269</v>
      </c>
      <c r="C66" s="4">
        <v>34</v>
      </c>
      <c r="D66" s="4">
        <v>39037.74</v>
      </c>
      <c r="E66" s="3">
        <f t="shared" si="1"/>
        <v>1148</v>
      </c>
      <c r="F66" s="4">
        <v>23180.67</v>
      </c>
      <c r="G66" s="3">
        <f t="shared" si="2"/>
        <v>682</v>
      </c>
      <c r="H66">
        <v>34</v>
      </c>
      <c r="I66" s="58">
        <v>21968.36</v>
      </c>
    </row>
    <row r="67" spans="2:9">
      <c r="B67" s="52" t="s">
        <v>237</v>
      </c>
      <c r="C67" s="4">
        <v>489</v>
      </c>
      <c r="D67" s="4">
        <v>465283.3</v>
      </c>
      <c r="E67" s="3">
        <f t="shared" si="1"/>
        <v>951</v>
      </c>
      <c r="F67" s="4">
        <v>366349.56</v>
      </c>
      <c r="G67" s="3">
        <f t="shared" si="2"/>
        <v>749</v>
      </c>
      <c r="H67">
        <v>471</v>
      </c>
      <c r="I67" s="58">
        <v>349117.18</v>
      </c>
    </row>
    <row r="68" spans="2:9">
      <c r="B68" s="11" t="s">
        <v>251</v>
      </c>
      <c r="C68" s="4">
        <v>367</v>
      </c>
      <c r="D68" s="4">
        <v>322582.17</v>
      </c>
      <c r="E68" s="3">
        <f t="shared" si="1"/>
        <v>879</v>
      </c>
      <c r="F68" s="4">
        <v>257582.04</v>
      </c>
      <c r="G68" s="3">
        <f t="shared" si="2"/>
        <v>702</v>
      </c>
      <c r="H68">
        <v>347</v>
      </c>
      <c r="I68" s="58">
        <v>256020.26</v>
      </c>
    </row>
    <row r="69" spans="2:9">
      <c r="B69" s="52" t="s">
        <v>238</v>
      </c>
      <c r="C69" s="4">
        <v>101</v>
      </c>
      <c r="D69" s="4">
        <v>90567.09</v>
      </c>
      <c r="E69" s="3">
        <f t="shared" si="1"/>
        <v>897</v>
      </c>
      <c r="F69" s="4">
        <v>71545.45</v>
      </c>
      <c r="G69" s="3">
        <f t="shared" si="2"/>
        <v>708</v>
      </c>
      <c r="H69">
        <v>93</v>
      </c>
      <c r="I69" s="58">
        <v>67033.509999999995</v>
      </c>
    </row>
    <row r="70" spans="2:9">
      <c r="B70" s="52" t="s">
        <v>213</v>
      </c>
      <c r="C70" s="4">
        <v>316</v>
      </c>
      <c r="D70" s="4">
        <v>319263.55</v>
      </c>
      <c r="E70" s="3">
        <f t="shared" si="1"/>
        <v>1010</v>
      </c>
      <c r="F70" s="4">
        <v>217699.79</v>
      </c>
      <c r="G70" s="3">
        <f t="shared" si="2"/>
        <v>689</v>
      </c>
      <c r="H70">
        <v>301</v>
      </c>
      <c r="I70" s="58">
        <v>212924.94</v>
      </c>
    </row>
    <row r="71" spans="2:9">
      <c r="B71" s="52" t="s">
        <v>239</v>
      </c>
      <c r="C71" s="4">
        <v>191</v>
      </c>
      <c r="D71" s="4">
        <v>144082.73000000001</v>
      </c>
      <c r="E71" s="3">
        <f t="shared" si="1"/>
        <v>754</v>
      </c>
      <c r="F71" s="4">
        <v>113613.38</v>
      </c>
      <c r="G71" s="3">
        <f t="shared" si="2"/>
        <v>595</v>
      </c>
      <c r="H71">
        <v>181</v>
      </c>
      <c r="I71" s="58">
        <v>110532.54</v>
      </c>
    </row>
    <row r="72" spans="2:9">
      <c r="B72" s="11" t="s">
        <v>214</v>
      </c>
      <c r="C72" s="4">
        <v>108</v>
      </c>
      <c r="D72" s="4">
        <v>78378.350000000006</v>
      </c>
      <c r="E72" s="3">
        <f t="shared" si="1"/>
        <v>726</v>
      </c>
      <c r="F72" s="4">
        <v>64565.66</v>
      </c>
      <c r="G72" s="3">
        <f t="shared" si="2"/>
        <v>598</v>
      </c>
      <c r="H72">
        <v>104</v>
      </c>
      <c r="I72" s="58">
        <v>60749.85</v>
      </c>
    </row>
    <row r="73" spans="2:9">
      <c r="B73" s="52" t="s">
        <v>240</v>
      </c>
      <c r="C73" s="4">
        <v>1604</v>
      </c>
      <c r="D73" s="4">
        <v>1575618.35</v>
      </c>
      <c r="E73" s="3">
        <f t="shared" ref="E73:E76" si="3">ROUND(D73/C73,0)</f>
        <v>982</v>
      </c>
      <c r="F73" s="4">
        <v>1228668.3899999999</v>
      </c>
      <c r="G73" s="3">
        <f t="shared" si="2"/>
        <v>766</v>
      </c>
      <c r="H73">
        <v>1584</v>
      </c>
      <c r="I73" s="58">
        <v>1209700.56</v>
      </c>
    </row>
    <row r="74" spans="2:9">
      <c r="B74" s="52" t="s">
        <v>241</v>
      </c>
      <c r="C74" s="4">
        <v>145</v>
      </c>
      <c r="D74" s="4">
        <v>175246.89</v>
      </c>
      <c r="E74" s="3">
        <f t="shared" si="3"/>
        <v>1209</v>
      </c>
      <c r="F74" s="4">
        <v>114762.56</v>
      </c>
      <c r="G74" s="3">
        <f t="shared" si="2"/>
        <v>791</v>
      </c>
      <c r="H74">
        <v>135</v>
      </c>
      <c r="I74" s="58">
        <v>109965.23</v>
      </c>
    </row>
    <row r="75" spans="2:9">
      <c r="B75" s="11" t="s">
        <v>242</v>
      </c>
      <c r="C75" s="4">
        <v>213</v>
      </c>
      <c r="D75" s="4">
        <v>198273.58</v>
      </c>
      <c r="E75" s="3">
        <f t="shared" si="3"/>
        <v>931</v>
      </c>
      <c r="F75" s="4">
        <v>156155.98000000001</v>
      </c>
      <c r="G75" s="3">
        <f t="shared" si="2"/>
        <v>733</v>
      </c>
      <c r="H75">
        <v>207</v>
      </c>
      <c r="I75" s="58">
        <v>151674.72</v>
      </c>
    </row>
    <row r="76" spans="2:9">
      <c r="B76" s="11" t="s">
        <v>221</v>
      </c>
      <c r="C76" s="4">
        <v>182</v>
      </c>
      <c r="D76" s="4">
        <v>137177.70000000001</v>
      </c>
      <c r="E76" s="3">
        <f t="shared" si="3"/>
        <v>754</v>
      </c>
      <c r="F76" s="4">
        <v>110539.63</v>
      </c>
      <c r="G76" s="3">
        <f t="shared" si="2"/>
        <v>607</v>
      </c>
      <c r="H76">
        <v>170</v>
      </c>
      <c r="I76" s="58">
        <v>106028.31</v>
      </c>
    </row>
    <row r="77" spans="2:9" ht="20.100000000000001" customHeight="1">
      <c r="B77" s="53" t="s">
        <v>371</v>
      </c>
      <c r="C77" s="38">
        <f>SUM(C8:C76)</f>
        <v>59503</v>
      </c>
      <c r="D77" s="38">
        <f>SUM(D8:D76)</f>
        <v>58504014.859999985</v>
      </c>
      <c r="E77" s="39">
        <f>ROUND(D77/C77,0)</f>
        <v>983</v>
      </c>
      <c r="F77" s="38">
        <f>SUM(F8:F76)</f>
        <v>45161024.619999997</v>
      </c>
      <c r="G77" s="39">
        <f>ROUND(F77/C77,0)</f>
        <v>759</v>
      </c>
      <c r="H77" s="38">
        <f>SUM(H8:H76)</f>
        <v>57503</v>
      </c>
      <c r="I77" s="50">
        <f>SUM(I8:I76)</f>
        <v>44184684.299999997</v>
      </c>
    </row>
    <row r="78" spans="2:9">
      <c r="C78" s="5"/>
      <c r="D78" s="5"/>
      <c r="E78" s="1"/>
      <c r="F78" s="5"/>
      <c r="G78" s="1"/>
      <c r="H78" s="1"/>
      <c r="I78" s="5"/>
    </row>
    <row r="79" spans="2:9">
      <c r="B79" s="13" t="s">
        <v>25</v>
      </c>
      <c r="C79" s="5"/>
      <c r="D79" s="5"/>
      <c r="E79" s="1"/>
      <c r="F79" s="5">
        <f>D77-F77</f>
        <v>13342990.239999987</v>
      </c>
      <c r="G79" s="1"/>
      <c r="H79" s="1"/>
      <c r="I79" s="5"/>
    </row>
    <row r="80" spans="2:9">
      <c r="B80" t="s">
        <v>6</v>
      </c>
      <c r="F80" s="7">
        <f>F77-I77</f>
        <v>976340.3200000003</v>
      </c>
      <c r="G80" s="2"/>
      <c r="H80" s="2"/>
    </row>
  </sheetData>
  <sortState ref="B10:B78">
    <sortCondition ref="B10"/>
  </sortState>
  <phoneticPr fontId="0" type="noConversion"/>
  <pageMargins left="0.75" right="0.75" top="0.49" bottom="0.25" header="0.4921259845" footer="0.25"/>
  <pageSetup paperSize="9" orientation="landscape" verticalDpi="300" r:id="rId1"/>
  <headerFooter alignWithMargins="0"/>
  <rowBreaks count="1" manualBreakCount="1">
    <brk id="173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9"/>
  <sheetViews>
    <sheetView topLeftCell="A67" workbookViewId="0">
      <selection activeCell="M99" sqref="M99"/>
    </sheetView>
  </sheetViews>
  <sheetFormatPr defaultRowHeight="12.75"/>
  <cols>
    <col min="1" max="1" width="3.42578125" customWidth="1"/>
    <col min="2" max="2" width="24.5703125" customWidth="1"/>
    <col min="3" max="3" width="12.28515625" style="4" bestFit="1" customWidth="1"/>
    <col min="4" max="4" width="13.85546875" style="4" customWidth="1"/>
    <col min="5" max="5" width="13.140625" bestFit="1" customWidth="1"/>
    <col min="6" max="6" width="11.140625" style="4" bestFit="1" customWidth="1"/>
    <col min="7" max="7" width="13.7109375" customWidth="1"/>
    <col min="8" max="8" width="12.7109375" customWidth="1"/>
    <col min="9" max="9" width="11.28515625" style="4" bestFit="1" customWidth="1"/>
  </cols>
  <sheetData>
    <row r="2" spans="2:9" s="18" customFormat="1" ht="15.75">
      <c r="B2" s="16" t="s">
        <v>364</v>
      </c>
      <c r="C2" s="17"/>
      <c r="D2" s="17"/>
      <c r="F2" s="17"/>
      <c r="I2" s="19"/>
    </row>
    <row r="3" spans="2:9">
      <c r="B3" s="14" t="s">
        <v>377</v>
      </c>
      <c r="I3" s="7"/>
    </row>
    <row r="4" spans="2:9" s="42" customFormat="1" ht="17.25" customHeight="1">
      <c r="B4" s="44" t="s">
        <v>376</v>
      </c>
      <c r="C4" s="41"/>
      <c r="D4" s="41"/>
      <c r="F4" s="41"/>
      <c r="I4" s="43"/>
    </row>
    <row r="6" spans="2:9" s="42" customFormat="1" ht="15.75">
      <c r="B6" s="44" t="s">
        <v>21</v>
      </c>
      <c r="C6" s="41"/>
      <c r="D6" s="41"/>
      <c r="F6" s="41"/>
      <c r="I6" s="41"/>
    </row>
    <row r="8" spans="2:9" ht="38.25">
      <c r="B8" s="51" t="s">
        <v>7</v>
      </c>
      <c r="C8" s="36" t="s">
        <v>374</v>
      </c>
      <c r="D8" s="36" t="s">
        <v>372</v>
      </c>
      <c r="E8" s="37" t="s">
        <v>367</v>
      </c>
      <c r="F8" s="36" t="s">
        <v>375</v>
      </c>
      <c r="G8" s="37" t="s">
        <v>368</v>
      </c>
      <c r="H8" s="36" t="s">
        <v>373</v>
      </c>
      <c r="I8" s="48" t="s">
        <v>369</v>
      </c>
    </row>
    <row r="9" spans="2:9">
      <c r="B9" s="52" t="s">
        <v>71</v>
      </c>
      <c r="C9" s="6">
        <v>518</v>
      </c>
      <c r="D9" s="6">
        <v>458832.24</v>
      </c>
      <c r="E9" s="3">
        <f t="shared" ref="E9:E40" si="0">ROUND(D9/C9,0)</f>
        <v>886</v>
      </c>
      <c r="F9" s="6">
        <v>359128.14</v>
      </c>
      <c r="G9" s="3">
        <f t="shared" ref="G9:G40" si="1">ROUND(F9/C9,0)</f>
        <v>693</v>
      </c>
      <c r="H9" s="3">
        <v>495</v>
      </c>
      <c r="I9" s="49">
        <v>349133.76</v>
      </c>
    </row>
    <row r="10" spans="2:9">
      <c r="B10" s="52" t="s">
        <v>72</v>
      </c>
      <c r="C10" s="6">
        <v>502</v>
      </c>
      <c r="D10" s="6">
        <v>413526.2</v>
      </c>
      <c r="E10" s="3">
        <f t="shared" si="0"/>
        <v>824</v>
      </c>
      <c r="F10" s="6">
        <v>320038.09999999998</v>
      </c>
      <c r="G10" s="3">
        <f t="shared" si="1"/>
        <v>638</v>
      </c>
      <c r="H10" s="3">
        <v>466</v>
      </c>
      <c r="I10" s="49">
        <v>315021.87</v>
      </c>
    </row>
    <row r="11" spans="2:9">
      <c r="B11" s="11" t="s">
        <v>90</v>
      </c>
      <c r="C11" s="4">
        <v>258</v>
      </c>
      <c r="D11" s="4">
        <v>237253.38</v>
      </c>
      <c r="E11" s="3">
        <f t="shared" si="0"/>
        <v>920</v>
      </c>
      <c r="F11" s="4">
        <v>194759.16</v>
      </c>
      <c r="G11" s="3">
        <f t="shared" si="1"/>
        <v>755</v>
      </c>
      <c r="H11">
        <v>251</v>
      </c>
      <c r="I11" s="58">
        <v>193078.86</v>
      </c>
    </row>
    <row r="12" spans="2:9">
      <c r="B12" s="52" t="s">
        <v>34</v>
      </c>
      <c r="C12" s="6">
        <v>25</v>
      </c>
      <c r="D12" s="6">
        <v>24736.79</v>
      </c>
      <c r="E12" s="3">
        <f t="shared" si="0"/>
        <v>989</v>
      </c>
      <c r="F12" s="6">
        <v>17248.91</v>
      </c>
      <c r="G12" s="3">
        <f t="shared" si="1"/>
        <v>690</v>
      </c>
      <c r="H12" s="3">
        <v>25</v>
      </c>
      <c r="I12" s="49">
        <v>16933.490000000002</v>
      </c>
    </row>
    <row r="13" spans="2:9">
      <c r="B13" s="52" t="s">
        <v>35</v>
      </c>
      <c r="C13" s="6">
        <v>44</v>
      </c>
      <c r="D13" s="6">
        <v>45506.74</v>
      </c>
      <c r="E13" s="3">
        <f t="shared" si="0"/>
        <v>1034</v>
      </c>
      <c r="F13" s="6">
        <v>39806.03</v>
      </c>
      <c r="G13" s="3">
        <f t="shared" si="1"/>
        <v>905</v>
      </c>
      <c r="H13" s="3">
        <v>40</v>
      </c>
      <c r="I13" s="49">
        <v>39321.53</v>
      </c>
    </row>
    <row r="14" spans="2:9">
      <c r="B14" s="52" t="s">
        <v>50</v>
      </c>
      <c r="C14" s="6">
        <v>788</v>
      </c>
      <c r="D14" s="6">
        <v>783939.63</v>
      </c>
      <c r="E14" s="3">
        <f t="shared" si="0"/>
        <v>995</v>
      </c>
      <c r="F14" s="6">
        <v>600393.56000000006</v>
      </c>
      <c r="G14" s="3">
        <f t="shared" si="1"/>
        <v>762</v>
      </c>
      <c r="H14" s="3">
        <v>753</v>
      </c>
      <c r="I14" s="49">
        <v>590222.47</v>
      </c>
    </row>
    <row r="15" spans="2:9">
      <c r="B15" s="52" t="s">
        <v>51</v>
      </c>
      <c r="C15" s="6">
        <v>353</v>
      </c>
      <c r="D15" s="6">
        <v>447880.55</v>
      </c>
      <c r="E15" s="3">
        <f t="shared" si="0"/>
        <v>1269</v>
      </c>
      <c r="F15" s="6">
        <v>318323.37</v>
      </c>
      <c r="G15" s="3">
        <f t="shared" si="1"/>
        <v>902</v>
      </c>
      <c r="H15" s="3">
        <v>348</v>
      </c>
      <c r="I15" s="49">
        <v>317277.13</v>
      </c>
    </row>
    <row r="16" spans="2:9">
      <c r="B16" s="52" t="s">
        <v>73</v>
      </c>
      <c r="C16" s="6">
        <v>164</v>
      </c>
      <c r="D16" s="6">
        <v>139669.99</v>
      </c>
      <c r="E16" s="3">
        <f t="shared" si="0"/>
        <v>852</v>
      </c>
      <c r="F16" s="6">
        <v>108580.62</v>
      </c>
      <c r="G16" s="3">
        <f t="shared" si="1"/>
        <v>662</v>
      </c>
      <c r="H16" s="3">
        <v>163</v>
      </c>
      <c r="I16" s="49">
        <v>104708.29</v>
      </c>
    </row>
    <row r="17" spans="2:9">
      <c r="B17" s="52" t="s">
        <v>36</v>
      </c>
      <c r="C17" s="6">
        <v>168</v>
      </c>
      <c r="D17" s="6">
        <v>209085.51</v>
      </c>
      <c r="E17" s="3">
        <f t="shared" si="0"/>
        <v>1245</v>
      </c>
      <c r="F17" s="6">
        <v>158925.35999999999</v>
      </c>
      <c r="G17" s="3">
        <f t="shared" si="1"/>
        <v>946</v>
      </c>
      <c r="H17" s="3">
        <v>171</v>
      </c>
      <c r="I17" s="49">
        <v>157532.65</v>
      </c>
    </row>
    <row r="18" spans="2:9">
      <c r="B18" s="52" t="s">
        <v>37</v>
      </c>
      <c r="C18" s="6">
        <v>17</v>
      </c>
      <c r="D18" s="6">
        <v>18361.82</v>
      </c>
      <c r="E18" s="3">
        <f t="shared" si="0"/>
        <v>1080</v>
      </c>
      <c r="F18" s="6">
        <v>15678.5</v>
      </c>
      <c r="G18" s="3">
        <f t="shared" si="1"/>
        <v>922</v>
      </c>
      <c r="H18" s="3">
        <v>15</v>
      </c>
      <c r="I18" s="49">
        <v>14401.72</v>
      </c>
    </row>
    <row r="19" spans="2:9">
      <c r="B19" s="52" t="s">
        <v>38</v>
      </c>
      <c r="C19" s="6">
        <v>22</v>
      </c>
      <c r="D19" s="6">
        <v>22841.88</v>
      </c>
      <c r="E19" s="3">
        <f t="shared" si="0"/>
        <v>1038</v>
      </c>
      <c r="F19" s="6">
        <v>20617.23</v>
      </c>
      <c r="G19" s="3">
        <f t="shared" si="1"/>
        <v>937</v>
      </c>
      <c r="H19" s="3">
        <v>22</v>
      </c>
      <c r="I19" s="49">
        <v>20617.23</v>
      </c>
    </row>
    <row r="20" spans="2:9">
      <c r="B20" s="52" t="s">
        <v>26</v>
      </c>
      <c r="C20" s="6">
        <v>106</v>
      </c>
      <c r="D20" s="6">
        <v>123598.91</v>
      </c>
      <c r="E20" s="3">
        <f t="shared" si="0"/>
        <v>1166</v>
      </c>
      <c r="F20" s="6">
        <v>100651.9</v>
      </c>
      <c r="G20" s="3">
        <f t="shared" si="1"/>
        <v>950</v>
      </c>
      <c r="H20" s="3">
        <v>106</v>
      </c>
      <c r="I20" s="49">
        <v>92795.98</v>
      </c>
    </row>
    <row r="21" spans="2:9">
      <c r="B21" s="52" t="s">
        <v>39</v>
      </c>
      <c r="C21" s="6">
        <v>113</v>
      </c>
      <c r="D21" s="6">
        <v>125480.58</v>
      </c>
      <c r="E21" s="3">
        <f t="shared" si="0"/>
        <v>1110</v>
      </c>
      <c r="F21" s="6">
        <v>99967.679999999993</v>
      </c>
      <c r="G21" s="3">
        <f t="shared" si="1"/>
        <v>885</v>
      </c>
      <c r="H21" s="3">
        <v>114</v>
      </c>
      <c r="I21" s="49">
        <v>98653.46</v>
      </c>
    </row>
    <row r="22" spans="2:9">
      <c r="B22" s="52" t="s">
        <v>52</v>
      </c>
      <c r="C22" s="6">
        <v>528</v>
      </c>
      <c r="D22" s="6">
        <v>553232.25</v>
      </c>
      <c r="E22" s="3">
        <f t="shared" si="0"/>
        <v>1048</v>
      </c>
      <c r="F22" s="6">
        <v>439086.67</v>
      </c>
      <c r="G22" s="3">
        <f t="shared" si="1"/>
        <v>832</v>
      </c>
      <c r="H22" s="3">
        <v>512</v>
      </c>
      <c r="I22" s="49">
        <v>432592.56</v>
      </c>
    </row>
    <row r="23" spans="2:9">
      <c r="B23" s="52" t="s">
        <v>53</v>
      </c>
      <c r="C23" s="6">
        <v>123</v>
      </c>
      <c r="D23" s="6">
        <v>73112.62</v>
      </c>
      <c r="E23" s="3">
        <f t="shared" si="0"/>
        <v>594</v>
      </c>
      <c r="F23" s="6">
        <v>51829.98</v>
      </c>
      <c r="G23" s="3">
        <f t="shared" si="1"/>
        <v>421</v>
      </c>
      <c r="H23" s="3">
        <v>125</v>
      </c>
      <c r="I23" s="49">
        <v>51740.72</v>
      </c>
    </row>
    <row r="24" spans="2:9">
      <c r="B24" s="52" t="s">
        <v>54</v>
      </c>
      <c r="C24" s="6">
        <v>581</v>
      </c>
      <c r="D24" s="6">
        <v>556415.73</v>
      </c>
      <c r="E24" s="3">
        <f t="shared" si="0"/>
        <v>958</v>
      </c>
      <c r="F24" s="6">
        <v>453462.84</v>
      </c>
      <c r="G24" s="3">
        <f t="shared" si="1"/>
        <v>780</v>
      </c>
      <c r="H24" s="3">
        <v>565</v>
      </c>
      <c r="I24" s="49">
        <v>433714.75</v>
      </c>
    </row>
    <row r="25" spans="2:9">
      <c r="B25" s="52" t="s">
        <v>74</v>
      </c>
      <c r="C25" s="6">
        <v>643</v>
      </c>
      <c r="D25" s="6">
        <v>678358.97</v>
      </c>
      <c r="E25" s="3">
        <f t="shared" si="0"/>
        <v>1055</v>
      </c>
      <c r="F25" s="6">
        <v>501159.43</v>
      </c>
      <c r="G25" s="3">
        <f t="shared" si="1"/>
        <v>779</v>
      </c>
      <c r="H25" s="3">
        <v>637</v>
      </c>
      <c r="I25" s="49">
        <v>493917.94</v>
      </c>
    </row>
    <row r="26" spans="2:9">
      <c r="B26" s="52" t="s">
        <v>75</v>
      </c>
      <c r="C26" s="6">
        <v>100</v>
      </c>
      <c r="D26" s="6">
        <v>97919.19</v>
      </c>
      <c r="E26" s="3">
        <f t="shared" si="0"/>
        <v>979</v>
      </c>
      <c r="F26" s="6">
        <v>78888.55</v>
      </c>
      <c r="G26" s="3">
        <f t="shared" si="1"/>
        <v>789</v>
      </c>
      <c r="H26" s="3">
        <v>101</v>
      </c>
      <c r="I26" s="49">
        <v>78310.31</v>
      </c>
    </row>
    <row r="27" spans="2:9">
      <c r="B27" s="11" t="s">
        <v>117</v>
      </c>
      <c r="C27" s="4">
        <v>246</v>
      </c>
      <c r="D27" s="4">
        <v>231093.16</v>
      </c>
      <c r="E27" s="3">
        <f t="shared" si="0"/>
        <v>939</v>
      </c>
      <c r="F27" s="4">
        <v>175859.93</v>
      </c>
      <c r="G27" s="3">
        <f t="shared" si="1"/>
        <v>715</v>
      </c>
      <c r="H27">
        <v>236</v>
      </c>
      <c r="I27" s="58">
        <v>170969.43</v>
      </c>
    </row>
    <row r="28" spans="2:9">
      <c r="B28" s="52" t="s">
        <v>76</v>
      </c>
      <c r="C28" s="6">
        <v>409</v>
      </c>
      <c r="D28" s="6">
        <v>399681.84</v>
      </c>
      <c r="E28" s="3">
        <f t="shared" si="0"/>
        <v>977</v>
      </c>
      <c r="F28" s="6">
        <v>308937.44</v>
      </c>
      <c r="G28" s="3">
        <f t="shared" si="1"/>
        <v>755</v>
      </c>
      <c r="H28" s="3">
        <v>393</v>
      </c>
      <c r="I28" s="49">
        <v>301669.14</v>
      </c>
    </row>
    <row r="29" spans="2:9">
      <c r="B29" s="52" t="s">
        <v>40</v>
      </c>
      <c r="C29" s="6">
        <v>359</v>
      </c>
      <c r="D29" s="6">
        <v>369845.49</v>
      </c>
      <c r="E29" s="3">
        <f t="shared" si="0"/>
        <v>1030</v>
      </c>
      <c r="F29" s="6">
        <v>297577.65999999997</v>
      </c>
      <c r="G29" s="3">
        <f t="shared" si="1"/>
        <v>829</v>
      </c>
      <c r="H29" s="3">
        <v>345</v>
      </c>
      <c r="I29" s="49">
        <v>296691.27</v>
      </c>
    </row>
    <row r="30" spans="2:9">
      <c r="B30" s="52" t="s">
        <v>55</v>
      </c>
      <c r="C30" s="6">
        <v>95</v>
      </c>
      <c r="D30" s="6">
        <v>86022.76</v>
      </c>
      <c r="E30" s="3">
        <f t="shared" si="0"/>
        <v>906</v>
      </c>
      <c r="F30" s="6">
        <v>71373.5</v>
      </c>
      <c r="G30" s="3">
        <f t="shared" si="1"/>
        <v>751</v>
      </c>
      <c r="H30" s="3">
        <v>92</v>
      </c>
      <c r="I30" s="49">
        <v>67914.97</v>
      </c>
    </row>
    <row r="31" spans="2:9">
      <c r="B31" s="11" t="s">
        <v>91</v>
      </c>
      <c r="C31" s="4">
        <v>2720</v>
      </c>
      <c r="D31" s="4">
        <v>2977318.57</v>
      </c>
      <c r="E31" s="3">
        <f t="shared" si="0"/>
        <v>1095</v>
      </c>
      <c r="F31" s="4">
        <v>2390624.61</v>
      </c>
      <c r="G31" s="3">
        <f t="shared" si="1"/>
        <v>879</v>
      </c>
      <c r="H31">
        <v>2674</v>
      </c>
      <c r="I31" s="58">
        <v>2370925.73</v>
      </c>
    </row>
    <row r="32" spans="2:9">
      <c r="B32" s="52" t="s">
        <v>56</v>
      </c>
      <c r="C32" s="6">
        <v>770</v>
      </c>
      <c r="D32" s="6">
        <v>686563.7</v>
      </c>
      <c r="E32" s="3">
        <f t="shared" si="0"/>
        <v>892</v>
      </c>
      <c r="F32" s="6">
        <v>514715.15</v>
      </c>
      <c r="G32" s="3">
        <f t="shared" si="1"/>
        <v>668</v>
      </c>
      <c r="H32" s="3">
        <v>710</v>
      </c>
      <c r="I32" s="49">
        <v>488536.6</v>
      </c>
    </row>
    <row r="33" spans="2:9">
      <c r="B33" s="52" t="s">
        <v>27</v>
      </c>
      <c r="C33" s="6">
        <v>394</v>
      </c>
      <c r="D33" s="6">
        <v>435293.49</v>
      </c>
      <c r="E33" s="3">
        <f t="shared" si="0"/>
        <v>1105</v>
      </c>
      <c r="F33" s="6">
        <v>322408.05</v>
      </c>
      <c r="G33" s="3">
        <f t="shared" si="1"/>
        <v>818</v>
      </c>
      <c r="H33" s="3">
        <v>395</v>
      </c>
      <c r="I33" s="49">
        <v>309890.57</v>
      </c>
    </row>
    <row r="34" spans="2:9">
      <c r="B34" s="52" t="s">
        <v>77</v>
      </c>
      <c r="C34" s="6">
        <v>54</v>
      </c>
      <c r="D34" s="6">
        <v>51284.91</v>
      </c>
      <c r="E34" s="3">
        <f t="shared" si="0"/>
        <v>950</v>
      </c>
      <c r="F34" s="6">
        <v>38349.68</v>
      </c>
      <c r="G34" s="3">
        <f t="shared" si="1"/>
        <v>710</v>
      </c>
      <c r="H34" s="3">
        <v>52</v>
      </c>
      <c r="I34" s="49">
        <v>38113.769999999997</v>
      </c>
    </row>
    <row r="35" spans="2:9">
      <c r="B35" s="52" t="s">
        <v>57</v>
      </c>
      <c r="C35" s="6">
        <v>103</v>
      </c>
      <c r="D35" s="6">
        <v>103099.06</v>
      </c>
      <c r="E35" s="3">
        <f t="shared" si="0"/>
        <v>1001</v>
      </c>
      <c r="F35" s="6">
        <v>81973.03</v>
      </c>
      <c r="G35" s="3">
        <f t="shared" si="1"/>
        <v>796</v>
      </c>
      <c r="H35" s="3">
        <v>97</v>
      </c>
      <c r="I35" s="49">
        <v>78153.33</v>
      </c>
    </row>
    <row r="36" spans="2:9">
      <c r="B36" s="11" t="s">
        <v>118</v>
      </c>
      <c r="C36" s="4">
        <v>138</v>
      </c>
      <c r="D36" s="4">
        <v>127979.66</v>
      </c>
      <c r="E36" s="3">
        <f t="shared" si="0"/>
        <v>927</v>
      </c>
      <c r="F36" s="4">
        <v>107672.46</v>
      </c>
      <c r="G36" s="3">
        <f t="shared" si="1"/>
        <v>780</v>
      </c>
      <c r="H36">
        <v>137</v>
      </c>
      <c r="I36" s="58">
        <v>106956.9</v>
      </c>
    </row>
    <row r="37" spans="2:9">
      <c r="B37" s="52" t="s">
        <v>78</v>
      </c>
      <c r="C37" s="6">
        <v>661</v>
      </c>
      <c r="D37" s="6">
        <v>680026.79</v>
      </c>
      <c r="E37" s="3">
        <f t="shared" si="0"/>
        <v>1029</v>
      </c>
      <c r="F37" s="6">
        <v>514808.97</v>
      </c>
      <c r="G37" s="3">
        <f t="shared" si="1"/>
        <v>779</v>
      </c>
      <c r="H37" s="3">
        <v>640</v>
      </c>
      <c r="I37" s="49">
        <v>500979.84</v>
      </c>
    </row>
    <row r="38" spans="2:9">
      <c r="B38" s="52" t="s">
        <v>79</v>
      </c>
      <c r="C38" s="6">
        <v>957</v>
      </c>
      <c r="D38" s="6">
        <v>961274.48</v>
      </c>
      <c r="E38" s="3">
        <f t="shared" si="0"/>
        <v>1004</v>
      </c>
      <c r="F38" s="6">
        <v>781342.34</v>
      </c>
      <c r="G38" s="3">
        <f t="shared" si="1"/>
        <v>816</v>
      </c>
      <c r="H38" s="3">
        <v>945</v>
      </c>
      <c r="I38" s="49">
        <v>765851.45</v>
      </c>
    </row>
    <row r="39" spans="2:9">
      <c r="B39" s="52" t="s">
        <v>28</v>
      </c>
      <c r="C39" s="6">
        <v>249</v>
      </c>
      <c r="D39" s="6">
        <v>204196.47</v>
      </c>
      <c r="E39" s="3">
        <f t="shared" si="0"/>
        <v>820</v>
      </c>
      <c r="F39" s="6">
        <v>170491.85</v>
      </c>
      <c r="G39" s="3">
        <f t="shared" si="1"/>
        <v>685</v>
      </c>
      <c r="H39" s="3">
        <v>248</v>
      </c>
      <c r="I39" s="49">
        <v>165331.67000000001</v>
      </c>
    </row>
    <row r="40" spans="2:9">
      <c r="B40" s="52" t="s">
        <v>58</v>
      </c>
      <c r="C40" s="6">
        <v>444</v>
      </c>
      <c r="D40" s="6">
        <v>439022.83</v>
      </c>
      <c r="E40" s="3">
        <f t="shared" si="0"/>
        <v>989</v>
      </c>
      <c r="F40" s="6">
        <v>347502.17</v>
      </c>
      <c r="G40" s="3">
        <f t="shared" si="1"/>
        <v>783</v>
      </c>
      <c r="H40" s="3">
        <v>433</v>
      </c>
      <c r="I40" s="49">
        <v>344672.03</v>
      </c>
    </row>
    <row r="41" spans="2:9">
      <c r="B41" s="52" t="s">
        <v>29</v>
      </c>
      <c r="C41" s="6">
        <v>3142</v>
      </c>
      <c r="D41" s="6">
        <v>3195175.6</v>
      </c>
      <c r="E41" s="3">
        <f t="shared" ref="E41:E72" si="2">ROUND(D41/C41,0)</f>
        <v>1017</v>
      </c>
      <c r="F41" s="6">
        <v>2582619.2400000002</v>
      </c>
      <c r="G41" s="3">
        <f t="shared" ref="G41:G72" si="3">ROUND(F41/C41,0)</f>
        <v>822</v>
      </c>
      <c r="H41" s="3">
        <v>3105</v>
      </c>
      <c r="I41" s="49">
        <v>2548245.4700000002</v>
      </c>
    </row>
    <row r="42" spans="2:9">
      <c r="B42" s="11" t="s">
        <v>119</v>
      </c>
      <c r="C42" s="4">
        <v>149</v>
      </c>
      <c r="D42" s="4">
        <v>155992.59</v>
      </c>
      <c r="E42" s="3">
        <f t="shared" si="2"/>
        <v>1047</v>
      </c>
      <c r="F42" s="4">
        <v>108142.18</v>
      </c>
      <c r="G42" s="3">
        <f t="shared" si="3"/>
        <v>726</v>
      </c>
      <c r="H42">
        <v>144</v>
      </c>
      <c r="I42" s="58">
        <v>103836.08</v>
      </c>
    </row>
    <row r="43" spans="2:9">
      <c r="B43" s="11" t="s">
        <v>92</v>
      </c>
      <c r="C43" s="4">
        <v>151</v>
      </c>
      <c r="D43" s="4">
        <v>168568.07</v>
      </c>
      <c r="E43" s="3">
        <f t="shared" si="2"/>
        <v>1116</v>
      </c>
      <c r="F43" s="4">
        <v>121459.38</v>
      </c>
      <c r="G43" s="3">
        <f t="shared" si="3"/>
        <v>804</v>
      </c>
      <c r="H43">
        <v>145</v>
      </c>
      <c r="I43" s="58">
        <v>117520.59</v>
      </c>
    </row>
    <row r="44" spans="2:9">
      <c r="B44" s="11" t="s">
        <v>120</v>
      </c>
      <c r="C44" s="4">
        <v>479</v>
      </c>
      <c r="D44" s="4">
        <v>469183.65</v>
      </c>
      <c r="E44" s="3">
        <f t="shared" si="2"/>
        <v>980</v>
      </c>
      <c r="F44" s="4">
        <v>391168.43</v>
      </c>
      <c r="G44" s="3">
        <f t="shared" si="3"/>
        <v>817</v>
      </c>
      <c r="H44">
        <v>471</v>
      </c>
      <c r="I44" s="58">
        <v>380255.32</v>
      </c>
    </row>
    <row r="45" spans="2:9">
      <c r="B45" s="11" t="s">
        <v>121</v>
      </c>
      <c r="C45" s="4">
        <v>375</v>
      </c>
      <c r="D45" s="4">
        <v>465235.08</v>
      </c>
      <c r="E45" s="3">
        <f t="shared" si="2"/>
        <v>1241</v>
      </c>
      <c r="F45" s="4">
        <v>360143.6</v>
      </c>
      <c r="G45" s="3">
        <f t="shared" si="3"/>
        <v>960</v>
      </c>
      <c r="H45">
        <v>379</v>
      </c>
      <c r="I45" s="58">
        <v>346102.95</v>
      </c>
    </row>
    <row r="46" spans="2:9">
      <c r="B46" s="52" t="s">
        <v>41</v>
      </c>
      <c r="C46" s="6">
        <v>20</v>
      </c>
      <c r="D46" s="6">
        <v>21685.37</v>
      </c>
      <c r="E46" s="3">
        <f t="shared" si="2"/>
        <v>1084</v>
      </c>
      <c r="F46" s="6">
        <v>19045.099999999999</v>
      </c>
      <c r="G46" s="3">
        <f t="shared" si="3"/>
        <v>952</v>
      </c>
      <c r="H46" s="3">
        <v>20</v>
      </c>
      <c r="I46" s="49">
        <v>16112.15</v>
      </c>
    </row>
    <row r="47" spans="2:9">
      <c r="B47" s="11" t="s">
        <v>80</v>
      </c>
      <c r="C47" s="4">
        <v>286</v>
      </c>
      <c r="D47" s="4">
        <v>300572.07</v>
      </c>
      <c r="E47" s="3">
        <f t="shared" si="2"/>
        <v>1051</v>
      </c>
      <c r="F47" s="4">
        <v>223907.94</v>
      </c>
      <c r="G47" s="3">
        <f t="shared" si="3"/>
        <v>783</v>
      </c>
      <c r="H47">
        <v>278</v>
      </c>
      <c r="I47" s="58">
        <v>216699.65</v>
      </c>
    </row>
    <row r="48" spans="2:9">
      <c r="B48" s="11" t="s">
        <v>81</v>
      </c>
      <c r="C48" s="4">
        <v>920</v>
      </c>
      <c r="D48" s="4">
        <v>828340.81</v>
      </c>
      <c r="E48" s="3">
        <f t="shared" si="2"/>
        <v>900</v>
      </c>
      <c r="F48" s="4">
        <v>661371.91</v>
      </c>
      <c r="G48" s="3">
        <f t="shared" si="3"/>
        <v>719</v>
      </c>
      <c r="H48">
        <v>894</v>
      </c>
      <c r="I48" s="58">
        <v>639677.28</v>
      </c>
    </row>
    <row r="49" spans="2:9">
      <c r="B49" s="11" t="s">
        <v>93</v>
      </c>
      <c r="C49" s="4">
        <v>67</v>
      </c>
      <c r="D49" s="4">
        <v>63211.72</v>
      </c>
      <c r="E49" s="3">
        <f t="shared" si="2"/>
        <v>943</v>
      </c>
      <c r="F49" s="4">
        <v>51456.17</v>
      </c>
      <c r="G49" s="3">
        <f t="shared" si="3"/>
        <v>768</v>
      </c>
      <c r="H49">
        <v>64</v>
      </c>
      <c r="I49" s="58">
        <v>50560.78</v>
      </c>
    </row>
    <row r="50" spans="2:9">
      <c r="B50" s="52" t="s">
        <v>42</v>
      </c>
      <c r="C50" s="6">
        <v>3</v>
      </c>
      <c r="D50" s="6">
        <v>3066.19</v>
      </c>
      <c r="E50" s="3">
        <f t="shared" si="2"/>
        <v>1022</v>
      </c>
      <c r="F50" s="6">
        <v>2103.0500000000002</v>
      </c>
      <c r="G50" s="3">
        <f t="shared" si="3"/>
        <v>701</v>
      </c>
      <c r="H50" s="3">
        <v>3</v>
      </c>
      <c r="I50" s="49">
        <v>2103.0500000000002</v>
      </c>
    </row>
    <row r="51" spans="2:9">
      <c r="B51" s="52" t="s">
        <v>59</v>
      </c>
      <c r="C51" s="6">
        <v>185</v>
      </c>
      <c r="D51" s="6">
        <v>164461.25</v>
      </c>
      <c r="E51" s="3">
        <f t="shared" si="2"/>
        <v>889</v>
      </c>
      <c r="F51" s="6">
        <v>132083.89000000001</v>
      </c>
      <c r="G51" s="3">
        <f t="shared" si="3"/>
        <v>714</v>
      </c>
      <c r="H51" s="3">
        <v>176</v>
      </c>
      <c r="I51" s="49">
        <v>129850.37</v>
      </c>
    </row>
    <row r="52" spans="2:9">
      <c r="B52" s="11" t="s">
        <v>94</v>
      </c>
      <c r="C52" s="4">
        <v>460</v>
      </c>
      <c r="D52" s="4">
        <v>529247</v>
      </c>
      <c r="E52" s="3">
        <f t="shared" si="2"/>
        <v>1151</v>
      </c>
      <c r="F52" s="4">
        <v>412635.62</v>
      </c>
      <c r="G52" s="3">
        <f t="shared" si="3"/>
        <v>897</v>
      </c>
      <c r="H52">
        <v>455</v>
      </c>
      <c r="I52" s="58">
        <v>403970.01</v>
      </c>
    </row>
    <row r="53" spans="2:9">
      <c r="B53" s="11" t="s">
        <v>122</v>
      </c>
      <c r="C53" s="4">
        <v>432</v>
      </c>
      <c r="D53" s="4">
        <v>464030.85</v>
      </c>
      <c r="E53" s="3">
        <f t="shared" si="2"/>
        <v>1074</v>
      </c>
      <c r="F53" s="4">
        <v>339164.21</v>
      </c>
      <c r="G53" s="3">
        <f t="shared" si="3"/>
        <v>785</v>
      </c>
      <c r="H53">
        <v>411</v>
      </c>
      <c r="I53" s="58">
        <v>336171.37</v>
      </c>
    </row>
    <row r="54" spans="2:9">
      <c r="B54" s="11" t="s">
        <v>95</v>
      </c>
      <c r="C54" s="4">
        <v>573</v>
      </c>
      <c r="D54" s="4">
        <v>560626.39</v>
      </c>
      <c r="E54" s="3">
        <f t="shared" si="2"/>
        <v>978</v>
      </c>
      <c r="F54" s="4">
        <v>454560.92</v>
      </c>
      <c r="G54" s="3">
        <f t="shared" si="3"/>
        <v>793</v>
      </c>
      <c r="H54">
        <v>568</v>
      </c>
      <c r="I54" s="58">
        <v>444379.49</v>
      </c>
    </row>
    <row r="55" spans="2:9">
      <c r="B55" s="11" t="s">
        <v>82</v>
      </c>
      <c r="C55" s="4">
        <v>240</v>
      </c>
      <c r="D55" s="4">
        <v>220541.14</v>
      </c>
      <c r="E55" s="3">
        <f t="shared" si="2"/>
        <v>919</v>
      </c>
      <c r="F55" s="4">
        <v>157234.07999999999</v>
      </c>
      <c r="G55" s="3">
        <f t="shared" si="3"/>
        <v>655</v>
      </c>
      <c r="H55">
        <v>228</v>
      </c>
      <c r="I55" s="58">
        <v>153521.98000000001</v>
      </c>
    </row>
    <row r="56" spans="2:9">
      <c r="B56" s="11" t="s">
        <v>83</v>
      </c>
      <c r="C56" s="4">
        <v>735</v>
      </c>
      <c r="D56" s="4">
        <v>702561.39</v>
      </c>
      <c r="E56" s="3">
        <f t="shared" si="2"/>
        <v>956</v>
      </c>
      <c r="F56" s="4">
        <v>544334.31000000006</v>
      </c>
      <c r="G56" s="3">
        <f t="shared" si="3"/>
        <v>741</v>
      </c>
      <c r="H56">
        <v>710</v>
      </c>
      <c r="I56" s="58">
        <v>541741.37</v>
      </c>
    </row>
    <row r="57" spans="2:9">
      <c r="B57" s="52" t="s">
        <v>60</v>
      </c>
      <c r="C57" s="6">
        <v>130</v>
      </c>
      <c r="D57" s="6">
        <v>127036.62</v>
      </c>
      <c r="E57" s="3">
        <f t="shared" si="2"/>
        <v>977</v>
      </c>
      <c r="F57" s="6">
        <v>93141.32</v>
      </c>
      <c r="G57" s="3">
        <f t="shared" si="3"/>
        <v>716</v>
      </c>
      <c r="H57" s="3">
        <v>128</v>
      </c>
      <c r="I57" s="49">
        <v>89609.88</v>
      </c>
    </row>
    <row r="58" spans="2:9">
      <c r="B58" s="52" t="s">
        <v>43</v>
      </c>
      <c r="C58" s="6">
        <v>130</v>
      </c>
      <c r="D58" s="6">
        <v>193325.18</v>
      </c>
      <c r="E58" s="3">
        <f t="shared" si="2"/>
        <v>1487</v>
      </c>
      <c r="F58" s="6">
        <v>126649.24</v>
      </c>
      <c r="G58" s="3">
        <f t="shared" si="3"/>
        <v>974</v>
      </c>
      <c r="H58" s="3">
        <v>133</v>
      </c>
      <c r="I58" s="49">
        <v>123900.13</v>
      </c>
    </row>
    <row r="59" spans="2:9">
      <c r="B59" s="52" t="s">
        <v>30</v>
      </c>
      <c r="C59" s="6">
        <v>40</v>
      </c>
      <c r="D59" s="6">
        <v>39134.879999999997</v>
      </c>
      <c r="E59" s="3">
        <f t="shared" si="2"/>
        <v>978</v>
      </c>
      <c r="F59" s="6">
        <v>33726.9</v>
      </c>
      <c r="G59" s="3">
        <f t="shared" si="3"/>
        <v>843</v>
      </c>
      <c r="H59" s="3">
        <v>41</v>
      </c>
      <c r="I59" s="49">
        <v>33581.32</v>
      </c>
    </row>
    <row r="60" spans="2:9">
      <c r="B60" s="11" t="s">
        <v>96</v>
      </c>
      <c r="C60" s="4">
        <v>1481</v>
      </c>
      <c r="D60" s="4">
        <v>1579956.14</v>
      </c>
      <c r="E60" s="3">
        <f t="shared" si="2"/>
        <v>1067</v>
      </c>
      <c r="F60" s="4">
        <v>1273346.8</v>
      </c>
      <c r="G60" s="3">
        <f t="shared" si="3"/>
        <v>860</v>
      </c>
      <c r="H60">
        <v>1459</v>
      </c>
      <c r="I60" s="58">
        <v>1263086.22</v>
      </c>
    </row>
    <row r="61" spans="2:9">
      <c r="B61" s="11" t="s">
        <v>97</v>
      </c>
      <c r="C61" s="4">
        <v>1026</v>
      </c>
      <c r="D61" s="4">
        <v>1106800.1399999999</v>
      </c>
      <c r="E61" s="3">
        <f t="shared" si="2"/>
        <v>1079</v>
      </c>
      <c r="F61" s="4">
        <v>841344.66</v>
      </c>
      <c r="G61" s="3">
        <f t="shared" si="3"/>
        <v>820</v>
      </c>
      <c r="H61">
        <v>1000</v>
      </c>
      <c r="I61" s="58">
        <v>825543.74</v>
      </c>
    </row>
    <row r="62" spans="2:9">
      <c r="B62" s="52" t="s">
        <v>44</v>
      </c>
      <c r="C62" s="6">
        <v>31</v>
      </c>
      <c r="D62" s="6">
        <v>45359.57</v>
      </c>
      <c r="E62" s="3">
        <f t="shared" si="2"/>
        <v>1463</v>
      </c>
      <c r="F62" s="6">
        <v>30697.56</v>
      </c>
      <c r="G62" s="3">
        <f t="shared" si="3"/>
        <v>990</v>
      </c>
      <c r="H62" s="3">
        <v>30</v>
      </c>
      <c r="I62" s="49">
        <v>30697.56</v>
      </c>
    </row>
    <row r="63" spans="2:9">
      <c r="B63" s="11" t="s">
        <v>123</v>
      </c>
      <c r="C63" s="4">
        <v>211</v>
      </c>
      <c r="D63" s="4">
        <v>220930.75</v>
      </c>
      <c r="E63" s="3">
        <f t="shared" si="2"/>
        <v>1047</v>
      </c>
      <c r="F63" s="4">
        <v>181032.78</v>
      </c>
      <c r="G63" s="3">
        <f t="shared" si="3"/>
        <v>858</v>
      </c>
      <c r="H63">
        <v>211</v>
      </c>
      <c r="I63" s="58">
        <v>180894.64</v>
      </c>
    </row>
    <row r="64" spans="2:9">
      <c r="B64" s="52" t="s">
        <v>61</v>
      </c>
      <c r="C64" s="6">
        <v>230</v>
      </c>
      <c r="D64" s="6">
        <v>243951.44</v>
      </c>
      <c r="E64" s="3">
        <f t="shared" si="2"/>
        <v>1061</v>
      </c>
      <c r="F64" s="6">
        <v>187201.85</v>
      </c>
      <c r="G64" s="3">
        <f t="shared" si="3"/>
        <v>814</v>
      </c>
      <c r="H64" s="3">
        <v>226</v>
      </c>
      <c r="I64" s="49">
        <v>181652.85</v>
      </c>
    </row>
    <row r="65" spans="2:9">
      <c r="B65" s="11" t="s">
        <v>98</v>
      </c>
      <c r="C65" s="4">
        <v>1208</v>
      </c>
      <c r="D65" s="4">
        <v>1425204.86</v>
      </c>
      <c r="E65" s="3">
        <f t="shared" si="2"/>
        <v>1180</v>
      </c>
      <c r="F65" s="4">
        <v>1093002.1200000001</v>
      </c>
      <c r="G65" s="3">
        <f t="shared" si="3"/>
        <v>905</v>
      </c>
      <c r="H65">
        <v>1182</v>
      </c>
      <c r="I65" s="58">
        <v>1082345.08</v>
      </c>
    </row>
    <row r="66" spans="2:9">
      <c r="B66" s="11" t="s">
        <v>124</v>
      </c>
      <c r="C66" s="4">
        <v>290</v>
      </c>
      <c r="D66" s="4">
        <v>281455.90000000002</v>
      </c>
      <c r="E66" s="3">
        <f t="shared" si="2"/>
        <v>971</v>
      </c>
      <c r="F66" s="4">
        <v>231022.55</v>
      </c>
      <c r="G66" s="3">
        <f t="shared" si="3"/>
        <v>797</v>
      </c>
      <c r="H66">
        <v>282</v>
      </c>
      <c r="I66" s="58">
        <v>220724.1</v>
      </c>
    </row>
    <row r="67" spans="2:9">
      <c r="B67" s="52" t="s">
        <v>45</v>
      </c>
      <c r="C67" s="6">
        <v>1089</v>
      </c>
      <c r="D67" s="6">
        <v>1317339.28</v>
      </c>
      <c r="E67" s="3">
        <f t="shared" si="2"/>
        <v>1210</v>
      </c>
      <c r="F67" s="6">
        <v>971558.79</v>
      </c>
      <c r="G67" s="3">
        <f t="shared" si="3"/>
        <v>892</v>
      </c>
      <c r="H67" s="3">
        <v>1055</v>
      </c>
      <c r="I67" s="49">
        <v>962961.17</v>
      </c>
    </row>
    <row r="68" spans="2:9">
      <c r="B68" s="11" t="s">
        <v>99</v>
      </c>
      <c r="C68" s="4">
        <v>134</v>
      </c>
      <c r="D68" s="4">
        <v>133203.44</v>
      </c>
      <c r="E68" s="3">
        <f t="shared" si="2"/>
        <v>994</v>
      </c>
      <c r="F68" s="4">
        <v>96707.71</v>
      </c>
      <c r="G68" s="3">
        <f t="shared" si="3"/>
        <v>722</v>
      </c>
      <c r="H68">
        <v>132</v>
      </c>
      <c r="I68" s="58">
        <v>94679.55</v>
      </c>
    </row>
    <row r="69" spans="2:9">
      <c r="B69" s="11" t="s">
        <v>100</v>
      </c>
      <c r="C69" s="4">
        <v>852</v>
      </c>
      <c r="D69" s="4">
        <v>946502.41</v>
      </c>
      <c r="E69" s="3">
        <f t="shared" si="2"/>
        <v>1111</v>
      </c>
      <c r="F69" s="4">
        <v>740159.83</v>
      </c>
      <c r="G69" s="3">
        <f t="shared" si="3"/>
        <v>869</v>
      </c>
      <c r="H69">
        <v>846</v>
      </c>
      <c r="I69" s="58">
        <v>729418.96</v>
      </c>
    </row>
    <row r="70" spans="2:9">
      <c r="B70" s="52" t="s">
        <v>62</v>
      </c>
      <c r="C70" s="6">
        <v>153</v>
      </c>
      <c r="D70" s="6">
        <v>152325.51</v>
      </c>
      <c r="E70" s="3">
        <f t="shared" si="2"/>
        <v>996</v>
      </c>
      <c r="F70" s="6">
        <v>113100.87</v>
      </c>
      <c r="G70" s="3">
        <f t="shared" si="3"/>
        <v>739</v>
      </c>
      <c r="H70" s="3">
        <v>147</v>
      </c>
      <c r="I70" s="49">
        <v>111587.93</v>
      </c>
    </row>
    <row r="71" spans="2:9">
      <c r="B71" s="11" t="s">
        <v>125</v>
      </c>
      <c r="C71" s="4">
        <v>1067</v>
      </c>
      <c r="D71" s="4">
        <v>1206737.52</v>
      </c>
      <c r="E71" s="3">
        <f t="shared" si="2"/>
        <v>1131</v>
      </c>
      <c r="F71" s="4">
        <v>962127.45</v>
      </c>
      <c r="G71" s="3">
        <f t="shared" si="3"/>
        <v>902</v>
      </c>
      <c r="H71">
        <v>1061</v>
      </c>
      <c r="I71" s="58">
        <v>952318.92</v>
      </c>
    </row>
    <row r="72" spans="2:9">
      <c r="B72" s="11" t="s">
        <v>101</v>
      </c>
      <c r="C72" s="4">
        <v>507</v>
      </c>
      <c r="D72" s="4">
        <v>569596.59</v>
      </c>
      <c r="E72" s="3">
        <f t="shared" si="2"/>
        <v>1123</v>
      </c>
      <c r="F72" s="4">
        <v>443812.88</v>
      </c>
      <c r="G72" s="3">
        <f t="shared" si="3"/>
        <v>875</v>
      </c>
      <c r="H72">
        <v>505</v>
      </c>
      <c r="I72" s="58">
        <v>427679.65</v>
      </c>
    </row>
    <row r="73" spans="2:9">
      <c r="B73" s="11" t="s">
        <v>102</v>
      </c>
      <c r="C73" s="4">
        <v>1543</v>
      </c>
      <c r="D73" s="4">
        <v>1727408.76</v>
      </c>
      <c r="E73" s="3">
        <f t="shared" ref="E73:E104" si="4">ROUND(D73/C73,0)</f>
        <v>1120</v>
      </c>
      <c r="F73" s="4">
        <v>1386358.97</v>
      </c>
      <c r="G73" s="3">
        <f t="shared" ref="G73:G104" si="5">ROUND(F73/C73,0)</f>
        <v>898</v>
      </c>
      <c r="H73">
        <v>1523</v>
      </c>
      <c r="I73" s="58">
        <v>1372748.89</v>
      </c>
    </row>
    <row r="74" spans="2:9">
      <c r="B74" s="52" t="s">
        <v>63</v>
      </c>
      <c r="C74" s="6">
        <v>372</v>
      </c>
      <c r="D74" s="6">
        <v>389453.87</v>
      </c>
      <c r="E74" s="3">
        <f t="shared" si="4"/>
        <v>1047</v>
      </c>
      <c r="F74" s="6">
        <v>294610.77</v>
      </c>
      <c r="G74" s="3">
        <f t="shared" si="5"/>
        <v>792</v>
      </c>
      <c r="H74" s="3">
        <v>362</v>
      </c>
      <c r="I74" s="49">
        <v>292047.18</v>
      </c>
    </row>
    <row r="75" spans="2:9">
      <c r="B75" s="11" t="s">
        <v>103</v>
      </c>
      <c r="C75" s="4">
        <v>338</v>
      </c>
      <c r="D75" s="4">
        <v>358875.32</v>
      </c>
      <c r="E75" s="3">
        <f t="shared" si="4"/>
        <v>1062</v>
      </c>
      <c r="F75" s="4">
        <v>297357.24</v>
      </c>
      <c r="G75" s="3">
        <f t="shared" si="5"/>
        <v>880</v>
      </c>
      <c r="H75">
        <v>333</v>
      </c>
      <c r="I75" s="58">
        <v>295295.05</v>
      </c>
    </row>
    <row r="76" spans="2:9">
      <c r="B76" s="11" t="s">
        <v>126</v>
      </c>
      <c r="C76" s="4">
        <v>784</v>
      </c>
      <c r="D76" s="4">
        <v>725928.91</v>
      </c>
      <c r="E76" s="3">
        <f t="shared" si="4"/>
        <v>926</v>
      </c>
      <c r="F76" s="4">
        <v>587318.18000000005</v>
      </c>
      <c r="G76" s="3">
        <f t="shared" si="5"/>
        <v>749</v>
      </c>
      <c r="H76">
        <v>779</v>
      </c>
      <c r="I76" s="58">
        <v>578327.56000000006</v>
      </c>
    </row>
    <row r="77" spans="2:9">
      <c r="B77" s="11" t="s">
        <v>104</v>
      </c>
      <c r="C77" s="4">
        <v>95</v>
      </c>
      <c r="D77" s="4">
        <v>111164.16</v>
      </c>
      <c r="E77" s="3">
        <f t="shared" si="4"/>
        <v>1170</v>
      </c>
      <c r="F77" s="4">
        <v>81140.61</v>
      </c>
      <c r="G77" s="3">
        <f t="shared" si="5"/>
        <v>854</v>
      </c>
      <c r="H77">
        <v>90</v>
      </c>
      <c r="I77" s="58">
        <v>80874.009999999995</v>
      </c>
    </row>
    <row r="78" spans="2:9">
      <c r="B78" s="11" t="s">
        <v>105</v>
      </c>
      <c r="C78" s="4">
        <v>792</v>
      </c>
      <c r="D78" s="4">
        <v>853588.79</v>
      </c>
      <c r="E78" s="3">
        <f t="shared" si="4"/>
        <v>1078</v>
      </c>
      <c r="F78" s="4">
        <v>681736.77</v>
      </c>
      <c r="G78" s="3">
        <f t="shared" si="5"/>
        <v>861</v>
      </c>
      <c r="H78">
        <v>781</v>
      </c>
      <c r="I78" s="58">
        <v>676618.23</v>
      </c>
    </row>
    <row r="79" spans="2:9">
      <c r="B79" s="52" t="s">
        <v>31</v>
      </c>
      <c r="C79" s="6">
        <v>100</v>
      </c>
      <c r="D79" s="6">
        <v>75449.14</v>
      </c>
      <c r="E79" s="3">
        <f t="shared" si="4"/>
        <v>754</v>
      </c>
      <c r="F79" s="6">
        <v>57366.47</v>
      </c>
      <c r="G79" s="3">
        <f t="shared" si="5"/>
        <v>574</v>
      </c>
      <c r="H79" s="3">
        <v>98</v>
      </c>
      <c r="I79" s="49">
        <v>57190.21</v>
      </c>
    </row>
    <row r="80" spans="2:9">
      <c r="B80" s="11" t="s">
        <v>127</v>
      </c>
      <c r="C80" s="4">
        <v>1408</v>
      </c>
      <c r="D80" s="4">
        <v>1531135.04</v>
      </c>
      <c r="E80" s="3">
        <f t="shared" si="4"/>
        <v>1087</v>
      </c>
      <c r="F80" s="4">
        <v>1220546.44</v>
      </c>
      <c r="G80" s="3">
        <f t="shared" si="5"/>
        <v>867</v>
      </c>
      <c r="H80">
        <v>1378</v>
      </c>
      <c r="I80" s="58">
        <v>1201219.3500000001</v>
      </c>
    </row>
    <row r="81" spans="2:9">
      <c r="B81" s="11" t="s">
        <v>128</v>
      </c>
      <c r="C81" s="4">
        <v>596</v>
      </c>
      <c r="D81" s="4">
        <v>644043.63</v>
      </c>
      <c r="E81" s="3">
        <f t="shared" si="4"/>
        <v>1081</v>
      </c>
      <c r="F81" s="4">
        <v>530850.39</v>
      </c>
      <c r="G81" s="3">
        <f t="shared" si="5"/>
        <v>891</v>
      </c>
      <c r="H81">
        <v>612</v>
      </c>
      <c r="I81" s="58">
        <v>524276.78</v>
      </c>
    </row>
    <row r="82" spans="2:9">
      <c r="B82" s="52" t="s">
        <v>64</v>
      </c>
      <c r="C82" s="6">
        <v>125</v>
      </c>
      <c r="D82" s="6">
        <v>138262.42000000001</v>
      </c>
      <c r="E82" s="3">
        <f t="shared" si="4"/>
        <v>1106</v>
      </c>
      <c r="F82" s="6">
        <v>98931.11</v>
      </c>
      <c r="G82" s="3">
        <f t="shared" si="5"/>
        <v>791</v>
      </c>
      <c r="H82" s="3">
        <v>126</v>
      </c>
      <c r="I82" s="49">
        <v>98585.14</v>
      </c>
    </row>
    <row r="83" spans="2:9">
      <c r="B83" s="52" t="s">
        <v>65</v>
      </c>
      <c r="C83" s="6">
        <v>4540</v>
      </c>
      <c r="D83" s="6">
        <v>4562626.78</v>
      </c>
      <c r="E83" s="3">
        <f t="shared" si="4"/>
        <v>1005</v>
      </c>
      <c r="F83" s="6">
        <v>3602924.46</v>
      </c>
      <c r="G83" s="3">
        <f t="shared" si="5"/>
        <v>794</v>
      </c>
      <c r="H83" s="3">
        <v>4451</v>
      </c>
      <c r="I83" s="49">
        <v>3551625.57</v>
      </c>
    </row>
    <row r="84" spans="2:9">
      <c r="B84" s="52" t="s">
        <v>66</v>
      </c>
      <c r="C84" s="6">
        <v>146</v>
      </c>
      <c r="D84" s="6">
        <v>137617.82</v>
      </c>
      <c r="E84" s="3">
        <f t="shared" si="4"/>
        <v>943</v>
      </c>
      <c r="F84" s="6">
        <v>112668.65</v>
      </c>
      <c r="G84" s="3">
        <f t="shared" si="5"/>
        <v>772</v>
      </c>
      <c r="H84" s="3">
        <v>144</v>
      </c>
      <c r="I84" s="49">
        <v>112096.02</v>
      </c>
    </row>
    <row r="85" spans="2:9">
      <c r="B85" s="11" t="s">
        <v>106</v>
      </c>
      <c r="C85" s="4">
        <v>522</v>
      </c>
      <c r="D85" s="4">
        <v>547359.78</v>
      </c>
      <c r="E85" s="3">
        <f t="shared" si="4"/>
        <v>1049</v>
      </c>
      <c r="F85" s="4">
        <v>432487.74</v>
      </c>
      <c r="G85" s="3">
        <f t="shared" si="5"/>
        <v>829</v>
      </c>
      <c r="H85">
        <v>510</v>
      </c>
      <c r="I85" s="58">
        <v>423656.78</v>
      </c>
    </row>
    <row r="86" spans="2:9">
      <c r="B86" s="11" t="s">
        <v>107</v>
      </c>
      <c r="C86" s="4">
        <v>1848</v>
      </c>
      <c r="D86" s="4">
        <v>2007399.38</v>
      </c>
      <c r="E86" s="3">
        <f t="shared" si="4"/>
        <v>1086</v>
      </c>
      <c r="F86" s="4">
        <v>1571036.03</v>
      </c>
      <c r="G86" s="3">
        <f t="shared" si="5"/>
        <v>850</v>
      </c>
      <c r="H86">
        <v>1802</v>
      </c>
      <c r="I86" s="58">
        <v>1553030.78</v>
      </c>
    </row>
    <row r="87" spans="2:9">
      <c r="B87" s="52" t="s">
        <v>67</v>
      </c>
      <c r="C87" s="6">
        <v>3083</v>
      </c>
      <c r="D87" s="6">
        <v>3318784.1</v>
      </c>
      <c r="E87" s="3">
        <f t="shared" si="4"/>
        <v>1076</v>
      </c>
      <c r="F87" s="6">
        <v>2547298.2400000002</v>
      </c>
      <c r="G87" s="3">
        <f t="shared" si="5"/>
        <v>826</v>
      </c>
      <c r="H87" s="3">
        <v>3013</v>
      </c>
      <c r="I87" s="49">
        <v>2507578.7200000002</v>
      </c>
    </row>
    <row r="88" spans="2:9">
      <c r="B88" s="11" t="s">
        <v>108</v>
      </c>
      <c r="C88" s="4">
        <v>472</v>
      </c>
      <c r="D88" s="4">
        <v>474682.98</v>
      </c>
      <c r="E88" s="3">
        <f t="shared" si="4"/>
        <v>1006</v>
      </c>
      <c r="F88" s="4">
        <v>397667.1</v>
      </c>
      <c r="G88" s="3">
        <f t="shared" si="5"/>
        <v>843</v>
      </c>
      <c r="H88">
        <v>462</v>
      </c>
      <c r="I88" s="58">
        <v>392273.86</v>
      </c>
    </row>
    <row r="89" spans="2:9">
      <c r="B89" s="11" t="s">
        <v>109</v>
      </c>
      <c r="C89" s="4">
        <v>3649</v>
      </c>
      <c r="D89" s="4">
        <v>3751545.23</v>
      </c>
      <c r="E89" s="3">
        <f t="shared" si="4"/>
        <v>1028</v>
      </c>
      <c r="F89" s="4">
        <v>2858025.93</v>
      </c>
      <c r="G89" s="3">
        <f t="shared" si="5"/>
        <v>783</v>
      </c>
      <c r="H89">
        <v>3574</v>
      </c>
      <c r="I89" s="58">
        <v>2806198</v>
      </c>
    </row>
    <row r="90" spans="2:9">
      <c r="B90" s="52" t="s">
        <v>46</v>
      </c>
      <c r="C90" s="6">
        <v>165</v>
      </c>
      <c r="D90" s="6">
        <v>203095.28</v>
      </c>
      <c r="E90" s="3">
        <f t="shared" si="4"/>
        <v>1231</v>
      </c>
      <c r="F90" s="6">
        <v>153608.4</v>
      </c>
      <c r="G90" s="3">
        <f t="shared" si="5"/>
        <v>931</v>
      </c>
      <c r="H90" s="3">
        <v>157</v>
      </c>
      <c r="I90" s="49">
        <v>150390.78</v>
      </c>
    </row>
    <row r="91" spans="2:9">
      <c r="B91" s="11" t="s">
        <v>110</v>
      </c>
      <c r="C91" s="4">
        <v>236</v>
      </c>
      <c r="D91" s="4">
        <v>282487.94</v>
      </c>
      <c r="E91" s="3">
        <f t="shared" si="4"/>
        <v>1197</v>
      </c>
      <c r="F91" s="4">
        <v>222355.15</v>
      </c>
      <c r="G91" s="3">
        <f t="shared" si="5"/>
        <v>942</v>
      </c>
      <c r="H91">
        <v>232</v>
      </c>
      <c r="I91" s="58">
        <v>220249.56</v>
      </c>
    </row>
    <row r="92" spans="2:9">
      <c r="B92" s="11" t="s">
        <v>84</v>
      </c>
      <c r="C92" s="4">
        <v>3333</v>
      </c>
      <c r="D92" s="4">
        <v>3233076.02</v>
      </c>
      <c r="E92" s="3">
        <f t="shared" si="4"/>
        <v>970</v>
      </c>
      <c r="F92" s="4">
        <v>2553384.46</v>
      </c>
      <c r="G92" s="3">
        <f t="shared" si="5"/>
        <v>766</v>
      </c>
      <c r="H92">
        <v>3242</v>
      </c>
      <c r="I92" s="58">
        <v>2526679.06</v>
      </c>
    </row>
    <row r="93" spans="2:9">
      <c r="B93" s="52" t="s">
        <v>68</v>
      </c>
      <c r="C93" s="6">
        <v>127</v>
      </c>
      <c r="D93" s="6">
        <v>72368.490000000005</v>
      </c>
      <c r="E93" s="3">
        <f t="shared" si="4"/>
        <v>570</v>
      </c>
      <c r="F93" s="6">
        <v>57038.42</v>
      </c>
      <c r="G93" s="3">
        <f t="shared" si="5"/>
        <v>449</v>
      </c>
      <c r="H93" s="3">
        <v>126</v>
      </c>
      <c r="I93" s="49">
        <v>56920.31</v>
      </c>
    </row>
    <row r="94" spans="2:9">
      <c r="B94" s="11" t="s">
        <v>85</v>
      </c>
      <c r="C94" s="4">
        <v>122</v>
      </c>
      <c r="D94" s="4">
        <v>127518.87</v>
      </c>
      <c r="E94" s="3">
        <f t="shared" si="4"/>
        <v>1045</v>
      </c>
      <c r="F94" s="4">
        <v>95122.83</v>
      </c>
      <c r="G94" s="3">
        <f t="shared" si="5"/>
        <v>780</v>
      </c>
      <c r="H94">
        <v>120</v>
      </c>
      <c r="I94" s="58">
        <v>92713.04</v>
      </c>
    </row>
    <row r="95" spans="2:9">
      <c r="B95" s="11" t="s">
        <v>111</v>
      </c>
      <c r="C95" s="4">
        <v>653</v>
      </c>
      <c r="D95" s="4">
        <v>643529.21</v>
      </c>
      <c r="E95" s="3">
        <f t="shared" si="4"/>
        <v>985</v>
      </c>
      <c r="F95" s="4">
        <v>479851.89</v>
      </c>
      <c r="G95" s="3">
        <f t="shared" si="5"/>
        <v>735</v>
      </c>
      <c r="H95">
        <v>636</v>
      </c>
      <c r="I95" s="58">
        <v>466823.21</v>
      </c>
    </row>
    <row r="96" spans="2:9">
      <c r="B96" s="52" t="s">
        <v>47</v>
      </c>
      <c r="C96" s="6">
        <v>2</v>
      </c>
      <c r="D96" s="6">
        <v>6954.31</v>
      </c>
      <c r="E96" s="3">
        <f t="shared" si="4"/>
        <v>3477</v>
      </c>
      <c r="F96" s="6">
        <v>4901.71</v>
      </c>
      <c r="G96" s="3">
        <f t="shared" si="5"/>
        <v>2451</v>
      </c>
      <c r="H96" s="3">
        <v>3</v>
      </c>
      <c r="I96" s="49">
        <v>4901.71</v>
      </c>
    </row>
    <row r="97" spans="2:9">
      <c r="B97" s="52" t="s">
        <v>48</v>
      </c>
      <c r="C97" s="6">
        <v>60</v>
      </c>
      <c r="D97" s="6">
        <v>57907.86</v>
      </c>
      <c r="E97" s="3">
        <f t="shared" si="4"/>
        <v>965</v>
      </c>
      <c r="F97" s="6">
        <v>46631.46</v>
      </c>
      <c r="G97" s="3">
        <f t="shared" si="5"/>
        <v>777</v>
      </c>
      <c r="H97" s="3">
        <v>55</v>
      </c>
      <c r="I97" s="49">
        <v>45647.89</v>
      </c>
    </row>
    <row r="98" spans="2:9">
      <c r="B98" s="52" t="s">
        <v>69</v>
      </c>
      <c r="C98" s="6">
        <v>412</v>
      </c>
      <c r="D98" s="6">
        <v>349838.87</v>
      </c>
      <c r="E98" s="3">
        <f t="shared" si="4"/>
        <v>849</v>
      </c>
      <c r="F98" s="6">
        <v>283485.58</v>
      </c>
      <c r="G98" s="3">
        <f t="shared" si="5"/>
        <v>688</v>
      </c>
      <c r="H98" s="3">
        <v>400</v>
      </c>
      <c r="I98" s="49">
        <v>281482.40999999997</v>
      </c>
    </row>
    <row r="99" spans="2:9">
      <c r="B99" s="11" t="s">
        <v>112</v>
      </c>
      <c r="C99" s="4">
        <v>118</v>
      </c>
      <c r="D99" s="4">
        <v>143749.04</v>
      </c>
      <c r="E99" s="3">
        <f t="shared" si="4"/>
        <v>1218</v>
      </c>
      <c r="F99" s="4">
        <v>114183.36</v>
      </c>
      <c r="G99" s="3">
        <f t="shared" si="5"/>
        <v>968</v>
      </c>
      <c r="H99">
        <v>119</v>
      </c>
      <c r="I99" s="58">
        <v>109113.09</v>
      </c>
    </row>
    <row r="100" spans="2:9">
      <c r="B100" s="11" t="s">
        <v>113</v>
      </c>
      <c r="C100" s="4">
        <v>151</v>
      </c>
      <c r="D100" s="4">
        <v>140664.57999999999</v>
      </c>
      <c r="E100" s="3">
        <f t="shared" si="4"/>
        <v>932</v>
      </c>
      <c r="F100" s="4">
        <v>118341.49</v>
      </c>
      <c r="G100" s="3">
        <f t="shared" si="5"/>
        <v>784</v>
      </c>
      <c r="H100">
        <v>145</v>
      </c>
      <c r="I100" s="58">
        <v>115328.49</v>
      </c>
    </row>
    <row r="101" spans="2:9">
      <c r="B101" s="11" t="s">
        <v>86</v>
      </c>
      <c r="C101" s="4">
        <v>425</v>
      </c>
      <c r="D101" s="4">
        <v>361732.3</v>
      </c>
      <c r="E101" s="3">
        <f t="shared" si="4"/>
        <v>851</v>
      </c>
      <c r="F101" s="4">
        <v>294146.5</v>
      </c>
      <c r="G101" s="3">
        <f t="shared" si="5"/>
        <v>692</v>
      </c>
      <c r="H101">
        <v>407</v>
      </c>
      <c r="I101" s="58">
        <v>285853.03999999998</v>
      </c>
    </row>
    <row r="102" spans="2:9">
      <c r="B102" s="52" t="s">
        <v>32</v>
      </c>
      <c r="C102" s="6">
        <v>232</v>
      </c>
      <c r="D102" s="6">
        <v>249762.47</v>
      </c>
      <c r="E102" s="3">
        <f t="shared" si="4"/>
        <v>1077</v>
      </c>
      <c r="F102" s="6">
        <v>197969.3</v>
      </c>
      <c r="G102" s="3">
        <f t="shared" si="5"/>
        <v>853</v>
      </c>
      <c r="H102" s="3">
        <v>231</v>
      </c>
      <c r="I102" s="49">
        <v>195898.72</v>
      </c>
    </row>
    <row r="103" spans="2:9">
      <c r="B103" s="11" t="s">
        <v>114</v>
      </c>
      <c r="C103" s="4">
        <v>11481</v>
      </c>
      <c r="D103" s="4">
        <v>12567588.9</v>
      </c>
      <c r="E103" s="3">
        <f t="shared" si="4"/>
        <v>1095</v>
      </c>
      <c r="F103" s="4">
        <v>9745280.2699999996</v>
      </c>
      <c r="G103" s="3">
        <f t="shared" si="5"/>
        <v>849</v>
      </c>
      <c r="H103">
        <v>11185</v>
      </c>
      <c r="I103" s="58">
        <v>9611019.1600000001</v>
      </c>
    </row>
    <row r="104" spans="2:9">
      <c r="B104" s="11" t="s">
        <v>87</v>
      </c>
      <c r="C104" s="4">
        <v>126</v>
      </c>
      <c r="D104" s="4">
        <v>139160.04</v>
      </c>
      <c r="E104" s="3">
        <f t="shared" si="4"/>
        <v>1104</v>
      </c>
      <c r="F104" s="4">
        <v>96316.87</v>
      </c>
      <c r="G104" s="3">
        <f t="shared" si="5"/>
        <v>764</v>
      </c>
      <c r="H104">
        <v>111</v>
      </c>
      <c r="I104" s="58">
        <v>91927.83</v>
      </c>
    </row>
    <row r="105" spans="2:9">
      <c r="B105" s="52" t="s">
        <v>70</v>
      </c>
      <c r="C105" s="6">
        <v>925</v>
      </c>
      <c r="D105" s="6">
        <v>977147.16</v>
      </c>
      <c r="E105" s="3">
        <f t="shared" ref="E105:E116" si="6">ROUND(D105/C105,0)</f>
        <v>1056</v>
      </c>
      <c r="F105" s="6">
        <v>794141.29</v>
      </c>
      <c r="G105" s="3">
        <f t="shared" ref="G105:G116" si="7">ROUND(F105/C105,0)</f>
        <v>859</v>
      </c>
      <c r="H105" s="3">
        <v>897</v>
      </c>
      <c r="I105" s="49">
        <v>774834.02</v>
      </c>
    </row>
    <row r="106" spans="2:9">
      <c r="B106" s="11" t="s">
        <v>129</v>
      </c>
      <c r="C106" s="4">
        <v>473</v>
      </c>
      <c r="D106" s="4">
        <v>564936.41</v>
      </c>
      <c r="E106" s="3">
        <f t="shared" si="6"/>
        <v>1194</v>
      </c>
      <c r="F106" s="4">
        <v>421295.73</v>
      </c>
      <c r="G106" s="3">
        <f t="shared" si="7"/>
        <v>891</v>
      </c>
      <c r="H106">
        <v>465</v>
      </c>
      <c r="I106" s="58">
        <v>410448.39</v>
      </c>
    </row>
    <row r="107" spans="2:9">
      <c r="B107" s="11" t="s">
        <v>115</v>
      </c>
      <c r="C107" s="4">
        <v>1143</v>
      </c>
      <c r="D107" s="4">
        <v>1252279.74</v>
      </c>
      <c r="E107" s="3">
        <f t="shared" si="6"/>
        <v>1096</v>
      </c>
      <c r="F107" s="4">
        <v>1008628.93</v>
      </c>
      <c r="G107" s="3">
        <f t="shared" si="7"/>
        <v>882</v>
      </c>
      <c r="H107">
        <v>1130</v>
      </c>
      <c r="I107" s="58">
        <v>995050.72</v>
      </c>
    </row>
    <row r="108" spans="2:9">
      <c r="B108" s="11" t="s">
        <v>130</v>
      </c>
      <c r="C108" s="4">
        <v>3461</v>
      </c>
      <c r="D108" s="4">
        <v>4052250.17</v>
      </c>
      <c r="E108" s="3">
        <f t="shared" si="6"/>
        <v>1171</v>
      </c>
      <c r="F108" s="4">
        <v>3065411.75</v>
      </c>
      <c r="G108" s="3">
        <f t="shared" si="7"/>
        <v>886</v>
      </c>
      <c r="H108">
        <v>3402</v>
      </c>
      <c r="I108" s="58">
        <v>3022537.06</v>
      </c>
    </row>
    <row r="109" spans="2:9">
      <c r="B109" s="11" t="s">
        <v>116</v>
      </c>
      <c r="C109" s="4">
        <v>138</v>
      </c>
      <c r="D109" s="4">
        <v>196105.87</v>
      </c>
      <c r="E109" s="3">
        <f t="shared" si="6"/>
        <v>1421</v>
      </c>
      <c r="F109" s="4">
        <v>146424.53</v>
      </c>
      <c r="G109" s="3">
        <f t="shared" si="7"/>
        <v>1061</v>
      </c>
      <c r="H109">
        <v>135</v>
      </c>
      <c r="I109" s="58">
        <v>142310.69</v>
      </c>
    </row>
    <row r="110" spans="2:9">
      <c r="B110" s="52" t="s">
        <v>33</v>
      </c>
      <c r="C110" s="6">
        <v>229</v>
      </c>
      <c r="D110" s="6">
        <v>232122.71</v>
      </c>
      <c r="E110" s="3">
        <f t="shared" si="6"/>
        <v>1014</v>
      </c>
      <c r="F110" s="6">
        <v>185554.34</v>
      </c>
      <c r="G110" s="3">
        <f t="shared" si="7"/>
        <v>810</v>
      </c>
      <c r="H110" s="3">
        <v>219</v>
      </c>
      <c r="I110" s="49">
        <v>180857.64</v>
      </c>
    </row>
    <row r="111" spans="2:9">
      <c r="B111" s="11" t="s">
        <v>88</v>
      </c>
      <c r="C111" s="4">
        <v>247</v>
      </c>
      <c r="D111" s="4">
        <v>219836.64</v>
      </c>
      <c r="E111" s="3">
        <f t="shared" si="6"/>
        <v>890</v>
      </c>
      <c r="F111" s="4">
        <v>182995.7</v>
      </c>
      <c r="G111" s="3">
        <f t="shared" si="7"/>
        <v>741</v>
      </c>
      <c r="H111">
        <v>240</v>
      </c>
      <c r="I111" s="58">
        <v>180799.68</v>
      </c>
    </row>
    <row r="112" spans="2:9">
      <c r="B112" s="52" t="s">
        <v>49</v>
      </c>
      <c r="C112" s="6">
        <v>29</v>
      </c>
      <c r="D112" s="6">
        <v>48785</v>
      </c>
      <c r="E112" s="3">
        <f t="shared" si="6"/>
        <v>1682</v>
      </c>
      <c r="F112" s="6">
        <v>36576.660000000003</v>
      </c>
      <c r="G112" s="3">
        <f t="shared" si="7"/>
        <v>1261</v>
      </c>
      <c r="H112" s="3">
        <v>27</v>
      </c>
      <c r="I112" s="49">
        <v>36091.69</v>
      </c>
    </row>
    <row r="113" spans="2:9">
      <c r="B113" s="11" t="s">
        <v>131</v>
      </c>
      <c r="C113" s="4">
        <v>247</v>
      </c>
      <c r="D113" s="4">
        <v>229223.59</v>
      </c>
      <c r="E113" s="3">
        <f t="shared" si="6"/>
        <v>928</v>
      </c>
      <c r="F113" s="4">
        <v>170742.02</v>
      </c>
      <c r="G113" s="3">
        <f t="shared" si="7"/>
        <v>691</v>
      </c>
      <c r="H113">
        <v>239</v>
      </c>
      <c r="I113" s="58">
        <v>166519.29</v>
      </c>
    </row>
    <row r="114" spans="2:9">
      <c r="B114" s="11" t="s">
        <v>132</v>
      </c>
      <c r="C114" s="4">
        <v>400</v>
      </c>
      <c r="D114" s="4">
        <v>465719.4</v>
      </c>
      <c r="E114" s="3">
        <f t="shared" si="6"/>
        <v>1164</v>
      </c>
      <c r="F114" s="4">
        <v>368621.19</v>
      </c>
      <c r="G114" s="3">
        <f t="shared" si="7"/>
        <v>922</v>
      </c>
      <c r="H114">
        <v>405</v>
      </c>
      <c r="I114" s="58">
        <v>364327.89</v>
      </c>
    </row>
    <row r="115" spans="2:9">
      <c r="B115" s="11" t="s">
        <v>89</v>
      </c>
      <c r="C115" s="4">
        <v>374</v>
      </c>
      <c r="D115" s="4">
        <v>358755.15</v>
      </c>
      <c r="E115" s="3">
        <f t="shared" si="6"/>
        <v>959</v>
      </c>
      <c r="F115" s="4">
        <v>290534.73</v>
      </c>
      <c r="G115" s="3">
        <f t="shared" si="7"/>
        <v>777</v>
      </c>
      <c r="H115">
        <v>366</v>
      </c>
      <c r="I115" s="58">
        <v>284939.64</v>
      </c>
    </row>
    <row r="116" spans="2:9" ht="20.100000000000001" customHeight="1">
      <c r="B116" s="53" t="s">
        <v>371</v>
      </c>
      <c r="C116" s="38">
        <f>SUM(C9:C115)</f>
        <v>75170</v>
      </c>
      <c r="D116" s="38">
        <f>SUM(D9:D115)</f>
        <v>79195737.720000014</v>
      </c>
      <c r="E116" s="39">
        <f t="shared" si="6"/>
        <v>1054</v>
      </c>
      <c r="F116" s="38">
        <f>SUM(F9:F115)</f>
        <v>61874115.86999999</v>
      </c>
      <c r="G116" s="39">
        <f t="shared" si="7"/>
        <v>823</v>
      </c>
      <c r="H116" s="38">
        <f>SUM(H9:H115)</f>
        <v>73527</v>
      </c>
      <c r="I116" s="50">
        <f>SUM(I9:I115)</f>
        <v>60885368.170000024</v>
      </c>
    </row>
    <row r="117" spans="2:9">
      <c r="C117" s="5"/>
      <c r="D117" s="5"/>
      <c r="E117" s="1"/>
      <c r="F117" s="5"/>
      <c r="G117" s="1"/>
      <c r="H117" s="1"/>
      <c r="I117" s="5"/>
    </row>
    <row r="118" spans="2:9">
      <c r="B118" s="13" t="s">
        <v>25</v>
      </c>
      <c r="C118" s="5"/>
      <c r="D118" s="5"/>
      <c r="E118" s="1"/>
      <c r="F118" s="5">
        <f>D116-F116</f>
        <v>17321621.850000024</v>
      </c>
      <c r="G118" s="1"/>
      <c r="H118" s="1"/>
      <c r="I118" s="5"/>
    </row>
    <row r="119" spans="2:9">
      <c r="B119" t="s">
        <v>6</v>
      </c>
      <c r="F119" s="7">
        <f>F116-I116</f>
        <v>988747.69999996573</v>
      </c>
      <c r="G119" s="2"/>
      <c r="H119" s="2"/>
    </row>
  </sheetData>
  <sortState ref="B10:I117">
    <sortCondition ref="B10:B117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46" workbookViewId="0">
      <selection activeCell="J97" sqref="J97"/>
    </sheetView>
  </sheetViews>
  <sheetFormatPr defaultRowHeight="12.75"/>
  <cols>
    <col min="1" max="1" width="4.42578125" customWidth="1"/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1" spans="2:9" s="60" customFormat="1" ht="15.75">
      <c r="B1" s="16" t="s">
        <v>364</v>
      </c>
      <c r="C1" s="61"/>
      <c r="D1" s="61"/>
      <c r="F1" s="61"/>
      <c r="I1" s="62"/>
    </row>
    <row r="2" spans="2:9">
      <c r="B2" s="14"/>
      <c r="I2" s="7"/>
    </row>
    <row r="3" spans="2:9" s="47" customFormat="1" ht="15.75">
      <c r="B3" s="44" t="s">
        <v>376</v>
      </c>
      <c r="C3" s="46"/>
      <c r="D3" s="46"/>
      <c r="F3" s="46"/>
      <c r="I3" s="59"/>
    </row>
    <row r="5" spans="2:9" s="47" customFormat="1" ht="15.75">
      <c r="B5" s="44" t="s">
        <v>20</v>
      </c>
      <c r="C5" s="46"/>
      <c r="D5" s="46"/>
      <c r="F5" s="46"/>
      <c r="I5" s="46"/>
    </row>
    <row r="7" spans="2:9" ht="25.5">
      <c r="B7" s="51" t="s">
        <v>7</v>
      </c>
      <c r="C7" s="36" t="s">
        <v>13</v>
      </c>
      <c r="D7" s="36" t="s">
        <v>15</v>
      </c>
      <c r="E7" s="37" t="s">
        <v>8</v>
      </c>
      <c r="F7" s="36" t="s">
        <v>1</v>
      </c>
      <c r="G7" s="37" t="s">
        <v>9</v>
      </c>
      <c r="H7" s="36" t="s">
        <v>12</v>
      </c>
      <c r="I7" s="48" t="s">
        <v>2</v>
      </c>
    </row>
    <row r="8" spans="2:9">
      <c r="B8" s="11" t="s">
        <v>318</v>
      </c>
      <c r="C8" s="6">
        <v>155</v>
      </c>
      <c r="D8" s="6">
        <v>146363.25</v>
      </c>
      <c r="E8" s="3">
        <f>ROUND(D8/C8,0)</f>
        <v>944</v>
      </c>
      <c r="F8" s="6">
        <v>120534.17</v>
      </c>
      <c r="G8" s="3">
        <f t="shared" ref="G8:G39" si="0">ROUND(F8/C8,0)</f>
        <v>778</v>
      </c>
      <c r="H8" s="3">
        <v>151</v>
      </c>
      <c r="I8" s="49">
        <v>111712.94</v>
      </c>
    </row>
    <row r="9" spans="2:9">
      <c r="B9" s="52" t="s">
        <v>304</v>
      </c>
      <c r="C9" s="6">
        <v>68</v>
      </c>
      <c r="D9" s="6">
        <v>71627.09</v>
      </c>
      <c r="E9" s="3">
        <f t="shared" ref="E9:E71" si="1">ROUND(D9/C9,0)</f>
        <v>1053</v>
      </c>
      <c r="F9" s="6">
        <v>52934.22</v>
      </c>
      <c r="G9" s="3">
        <f t="shared" si="0"/>
        <v>778</v>
      </c>
      <c r="H9" s="3">
        <v>66</v>
      </c>
      <c r="I9" s="49">
        <v>52934.22</v>
      </c>
    </row>
    <row r="10" spans="2:9">
      <c r="B10" s="11" t="s">
        <v>319</v>
      </c>
      <c r="C10" s="6">
        <v>467</v>
      </c>
      <c r="D10" s="6">
        <v>476015.58</v>
      </c>
      <c r="E10" s="3">
        <f t="shared" si="1"/>
        <v>1019</v>
      </c>
      <c r="F10" s="6">
        <v>391571.66</v>
      </c>
      <c r="G10" s="3">
        <f t="shared" si="0"/>
        <v>838</v>
      </c>
      <c r="H10" s="3">
        <v>461</v>
      </c>
      <c r="I10" s="49">
        <v>379925.71</v>
      </c>
    </row>
    <row r="11" spans="2:9">
      <c r="B11" s="11" t="s">
        <v>320</v>
      </c>
      <c r="C11" s="6">
        <v>372</v>
      </c>
      <c r="D11" s="6">
        <v>352133.47</v>
      </c>
      <c r="E11" s="3">
        <f t="shared" si="1"/>
        <v>947</v>
      </c>
      <c r="F11" s="6">
        <v>292235.55</v>
      </c>
      <c r="G11" s="3">
        <f t="shared" si="0"/>
        <v>786</v>
      </c>
      <c r="H11" s="3">
        <v>358</v>
      </c>
      <c r="I11" s="49">
        <v>283068.63</v>
      </c>
    </row>
    <row r="12" spans="2:9">
      <c r="B12" s="52" t="s">
        <v>285</v>
      </c>
      <c r="C12" s="6">
        <v>94</v>
      </c>
      <c r="D12" s="6">
        <v>85562.63</v>
      </c>
      <c r="E12" s="3">
        <f t="shared" si="1"/>
        <v>910</v>
      </c>
      <c r="F12" s="6">
        <v>69349.279999999999</v>
      </c>
      <c r="G12" s="3">
        <f t="shared" si="0"/>
        <v>738</v>
      </c>
      <c r="H12" s="3">
        <v>91</v>
      </c>
      <c r="I12" s="49">
        <v>69106.42</v>
      </c>
    </row>
    <row r="13" spans="2:9">
      <c r="B13" s="52" t="s">
        <v>286</v>
      </c>
      <c r="C13" s="6">
        <v>1068</v>
      </c>
      <c r="D13" s="6">
        <v>1126406.45</v>
      </c>
      <c r="E13" s="3">
        <f t="shared" si="1"/>
        <v>1055</v>
      </c>
      <c r="F13" s="6">
        <v>906972.61</v>
      </c>
      <c r="G13" s="3">
        <f t="shared" si="0"/>
        <v>849</v>
      </c>
      <c r="H13" s="3">
        <v>1052</v>
      </c>
      <c r="I13" s="49">
        <v>893542.28</v>
      </c>
    </row>
    <row r="14" spans="2:9">
      <c r="B14" s="52" t="s">
        <v>270</v>
      </c>
      <c r="C14" s="6">
        <v>183</v>
      </c>
      <c r="D14" s="6">
        <v>131712.95000000001</v>
      </c>
      <c r="E14" s="3">
        <f t="shared" si="1"/>
        <v>720</v>
      </c>
      <c r="F14" s="6">
        <v>106718.32</v>
      </c>
      <c r="G14" s="3">
        <f t="shared" si="0"/>
        <v>583</v>
      </c>
      <c r="H14" s="3">
        <v>175</v>
      </c>
      <c r="I14" s="49">
        <v>100665.81</v>
      </c>
    </row>
    <row r="15" spans="2:9">
      <c r="B15" s="52" t="s">
        <v>287</v>
      </c>
      <c r="C15" s="6">
        <v>415</v>
      </c>
      <c r="D15" s="6">
        <v>412781.2</v>
      </c>
      <c r="E15" s="3">
        <f t="shared" si="1"/>
        <v>995</v>
      </c>
      <c r="F15" s="6">
        <v>321402.65999999997</v>
      </c>
      <c r="G15" s="3">
        <f t="shared" si="0"/>
        <v>774</v>
      </c>
      <c r="H15" s="3">
        <v>389</v>
      </c>
      <c r="I15" s="49">
        <v>309515.38</v>
      </c>
    </row>
    <row r="16" spans="2:9">
      <c r="B16" s="52" t="s">
        <v>305</v>
      </c>
      <c r="C16" s="6">
        <v>218</v>
      </c>
      <c r="D16" s="6">
        <v>188804.79</v>
      </c>
      <c r="E16" s="3">
        <f t="shared" si="1"/>
        <v>866</v>
      </c>
      <c r="F16" s="6">
        <v>146981.76000000001</v>
      </c>
      <c r="G16" s="3">
        <f t="shared" si="0"/>
        <v>674</v>
      </c>
      <c r="H16" s="3">
        <v>204</v>
      </c>
      <c r="I16" s="49">
        <v>145021.35999999999</v>
      </c>
    </row>
    <row r="17" spans="2:9">
      <c r="B17" s="52" t="s">
        <v>271</v>
      </c>
      <c r="C17" s="6">
        <v>2728</v>
      </c>
      <c r="D17" s="6">
        <v>3032786.02</v>
      </c>
      <c r="E17" s="3">
        <f t="shared" si="1"/>
        <v>1112</v>
      </c>
      <c r="F17" s="6">
        <v>2210321.86</v>
      </c>
      <c r="G17" s="3">
        <f t="shared" si="0"/>
        <v>810</v>
      </c>
      <c r="H17" s="3">
        <v>2627</v>
      </c>
      <c r="I17" s="49">
        <v>2164447.81</v>
      </c>
    </row>
    <row r="18" spans="2:9">
      <c r="B18" s="11" t="s">
        <v>321</v>
      </c>
      <c r="C18" s="6">
        <v>755</v>
      </c>
      <c r="D18" s="6">
        <v>780589.2</v>
      </c>
      <c r="E18" s="3">
        <f t="shared" si="1"/>
        <v>1034</v>
      </c>
      <c r="F18" s="6">
        <v>613649.97</v>
      </c>
      <c r="G18" s="3">
        <f t="shared" si="0"/>
        <v>813</v>
      </c>
      <c r="H18" s="3">
        <v>743</v>
      </c>
      <c r="I18" s="49">
        <v>598948.56999999995</v>
      </c>
    </row>
    <row r="19" spans="2:9">
      <c r="B19" s="52" t="s">
        <v>278</v>
      </c>
      <c r="C19" s="6">
        <v>1400</v>
      </c>
      <c r="D19" s="6">
        <v>1294859.8799999999</v>
      </c>
      <c r="E19" s="3">
        <f t="shared" si="1"/>
        <v>925</v>
      </c>
      <c r="F19" s="6">
        <v>1039581.4</v>
      </c>
      <c r="G19" s="3">
        <f t="shared" si="0"/>
        <v>743</v>
      </c>
      <c r="H19" s="3">
        <v>1367</v>
      </c>
      <c r="I19" s="49">
        <v>1025862.9</v>
      </c>
    </row>
    <row r="20" spans="2:9">
      <c r="B20" s="52" t="s">
        <v>279</v>
      </c>
      <c r="C20" s="6">
        <v>573</v>
      </c>
      <c r="D20" s="6">
        <v>518569.28</v>
      </c>
      <c r="E20" s="3">
        <f t="shared" si="1"/>
        <v>905</v>
      </c>
      <c r="F20" s="6">
        <v>421475.75</v>
      </c>
      <c r="G20" s="3">
        <f t="shared" si="0"/>
        <v>736</v>
      </c>
      <c r="H20" s="3">
        <v>563</v>
      </c>
      <c r="I20" s="49">
        <v>415683.26</v>
      </c>
    </row>
    <row r="21" spans="2:9">
      <c r="B21" s="52" t="s">
        <v>288</v>
      </c>
      <c r="C21" s="6">
        <v>1009</v>
      </c>
      <c r="D21" s="6">
        <v>1171629.6499999999</v>
      </c>
      <c r="E21" s="3">
        <f t="shared" si="1"/>
        <v>1161</v>
      </c>
      <c r="F21" s="6">
        <v>799732.62</v>
      </c>
      <c r="G21" s="3">
        <f t="shared" si="0"/>
        <v>793</v>
      </c>
      <c r="H21" s="3">
        <v>988</v>
      </c>
      <c r="I21" s="49">
        <v>798120.8</v>
      </c>
    </row>
    <row r="22" spans="2:9">
      <c r="B22" s="52" t="s">
        <v>289</v>
      </c>
      <c r="C22" s="6">
        <v>681</v>
      </c>
      <c r="D22" s="6">
        <v>703452.51</v>
      </c>
      <c r="E22" s="3">
        <f t="shared" si="1"/>
        <v>1033</v>
      </c>
      <c r="F22" s="6">
        <v>557147.61</v>
      </c>
      <c r="G22" s="3">
        <f t="shared" si="0"/>
        <v>818</v>
      </c>
      <c r="H22" s="3">
        <v>672</v>
      </c>
      <c r="I22" s="49">
        <v>551854.68000000005</v>
      </c>
    </row>
    <row r="23" spans="2:9">
      <c r="B23" s="52" t="s">
        <v>306</v>
      </c>
      <c r="C23" s="6">
        <v>225</v>
      </c>
      <c r="D23" s="6">
        <v>204239.28</v>
      </c>
      <c r="E23" s="3">
        <f t="shared" si="1"/>
        <v>908</v>
      </c>
      <c r="F23" s="6">
        <v>154936.91</v>
      </c>
      <c r="G23" s="3">
        <f t="shared" si="0"/>
        <v>689</v>
      </c>
      <c r="H23" s="3">
        <v>214</v>
      </c>
      <c r="I23" s="49">
        <v>149838.64000000001</v>
      </c>
    </row>
    <row r="24" spans="2:9">
      <c r="B24" s="52" t="s">
        <v>307</v>
      </c>
      <c r="C24" s="6">
        <v>156</v>
      </c>
      <c r="D24" s="6">
        <v>142242.23000000001</v>
      </c>
      <c r="E24" s="3">
        <f t="shared" si="1"/>
        <v>912</v>
      </c>
      <c r="F24" s="6">
        <v>108178.67</v>
      </c>
      <c r="G24" s="3">
        <f t="shared" si="0"/>
        <v>693</v>
      </c>
      <c r="H24" s="3">
        <v>149</v>
      </c>
      <c r="I24" s="49">
        <v>105474.37</v>
      </c>
    </row>
    <row r="25" spans="2:9">
      <c r="B25" s="52" t="s">
        <v>272</v>
      </c>
      <c r="C25" s="6">
        <v>549</v>
      </c>
      <c r="D25" s="6">
        <v>465702.34</v>
      </c>
      <c r="E25" s="3">
        <f t="shared" si="1"/>
        <v>848</v>
      </c>
      <c r="F25" s="6">
        <v>356546.9</v>
      </c>
      <c r="G25" s="3">
        <f t="shared" si="0"/>
        <v>649</v>
      </c>
      <c r="H25" s="3">
        <v>537</v>
      </c>
      <c r="I25" s="49">
        <v>344341.63</v>
      </c>
    </row>
    <row r="26" spans="2:9">
      <c r="B26" s="52" t="s">
        <v>290</v>
      </c>
      <c r="C26" s="6">
        <v>892</v>
      </c>
      <c r="D26" s="6">
        <v>794421.09</v>
      </c>
      <c r="E26" s="3">
        <f t="shared" si="1"/>
        <v>891</v>
      </c>
      <c r="F26" s="6">
        <v>634007.71</v>
      </c>
      <c r="G26" s="3">
        <f t="shared" si="0"/>
        <v>711</v>
      </c>
      <c r="H26" s="3">
        <v>850</v>
      </c>
      <c r="I26" s="49">
        <v>613885.75</v>
      </c>
    </row>
    <row r="27" spans="2:9">
      <c r="B27" s="11" t="s">
        <v>322</v>
      </c>
      <c r="C27" s="6">
        <v>156</v>
      </c>
      <c r="D27" s="6">
        <v>139763.66</v>
      </c>
      <c r="E27" s="3">
        <f t="shared" si="1"/>
        <v>896</v>
      </c>
      <c r="F27" s="6">
        <v>114929.93</v>
      </c>
      <c r="G27" s="3">
        <f t="shared" si="0"/>
        <v>737</v>
      </c>
      <c r="H27" s="3">
        <v>148</v>
      </c>
      <c r="I27" s="49">
        <v>109606.06</v>
      </c>
    </row>
    <row r="28" spans="2:9">
      <c r="B28" s="52" t="s">
        <v>308</v>
      </c>
      <c r="C28" s="6">
        <v>511</v>
      </c>
      <c r="D28" s="6">
        <v>437374.9</v>
      </c>
      <c r="E28" s="3">
        <f t="shared" si="1"/>
        <v>856</v>
      </c>
      <c r="F28" s="6">
        <v>366108.08</v>
      </c>
      <c r="G28" s="3">
        <f t="shared" si="0"/>
        <v>716</v>
      </c>
      <c r="H28" s="3">
        <v>481</v>
      </c>
      <c r="I28" s="49">
        <v>358756.69</v>
      </c>
    </row>
    <row r="29" spans="2:9">
      <c r="B29" s="52" t="s">
        <v>291</v>
      </c>
      <c r="C29" s="6">
        <v>397</v>
      </c>
      <c r="D29" s="6">
        <v>344865.38</v>
      </c>
      <c r="E29" s="3">
        <f t="shared" si="1"/>
        <v>869</v>
      </c>
      <c r="F29" s="6">
        <v>274319.23</v>
      </c>
      <c r="G29" s="3">
        <f t="shared" si="0"/>
        <v>691</v>
      </c>
      <c r="H29" s="3">
        <v>382</v>
      </c>
      <c r="I29" s="49">
        <v>272828.90999999997</v>
      </c>
    </row>
    <row r="30" spans="2:9">
      <c r="B30" s="52" t="s">
        <v>292</v>
      </c>
      <c r="C30" s="6">
        <v>51</v>
      </c>
      <c r="D30" s="6">
        <v>37554.17</v>
      </c>
      <c r="E30" s="3">
        <f t="shared" si="1"/>
        <v>736</v>
      </c>
      <c r="F30" s="6">
        <v>28169.14</v>
      </c>
      <c r="G30" s="3">
        <f t="shared" si="0"/>
        <v>552</v>
      </c>
      <c r="H30" s="3">
        <v>46</v>
      </c>
      <c r="I30" s="49">
        <v>27952.34</v>
      </c>
    </row>
    <row r="31" spans="2:9">
      <c r="B31" s="11" t="s">
        <v>323</v>
      </c>
      <c r="C31" s="6">
        <v>42</v>
      </c>
      <c r="D31" s="6">
        <v>37171.81</v>
      </c>
      <c r="E31" s="3">
        <f t="shared" si="1"/>
        <v>885</v>
      </c>
      <c r="F31" s="6">
        <v>31579.84</v>
      </c>
      <c r="G31" s="3">
        <f t="shared" si="0"/>
        <v>752</v>
      </c>
      <c r="H31" s="3">
        <v>41</v>
      </c>
      <c r="I31" s="49">
        <v>31579.84</v>
      </c>
    </row>
    <row r="32" spans="2:9">
      <c r="B32" s="52" t="s">
        <v>293</v>
      </c>
      <c r="C32" s="6">
        <v>422</v>
      </c>
      <c r="D32" s="6">
        <v>457137.79</v>
      </c>
      <c r="E32" s="3">
        <f t="shared" si="1"/>
        <v>1083</v>
      </c>
      <c r="F32" s="6">
        <v>339568.91</v>
      </c>
      <c r="G32" s="3">
        <f t="shared" si="0"/>
        <v>805</v>
      </c>
      <c r="H32" s="3">
        <v>410</v>
      </c>
      <c r="I32" s="49">
        <v>336698.13</v>
      </c>
    </row>
    <row r="33" spans="2:9">
      <c r="B33" s="52" t="s">
        <v>309</v>
      </c>
      <c r="C33" s="6">
        <v>117</v>
      </c>
      <c r="D33" s="6">
        <v>77111.19</v>
      </c>
      <c r="E33" s="3">
        <f t="shared" si="1"/>
        <v>659</v>
      </c>
      <c r="F33" s="6">
        <v>60510.38</v>
      </c>
      <c r="G33" s="3">
        <f t="shared" si="0"/>
        <v>517</v>
      </c>
      <c r="H33" s="3">
        <v>114</v>
      </c>
      <c r="I33" s="49">
        <v>59941.98</v>
      </c>
    </row>
    <row r="34" spans="2:9">
      <c r="B34" s="11" t="s">
        <v>324</v>
      </c>
      <c r="C34" s="6">
        <v>535</v>
      </c>
      <c r="D34" s="6">
        <v>583137.6</v>
      </c>
      <c r="E34" s="3">
        <f t="shared" si="1"/>
        <v>1090</v>
      </c>
      <c r="F34" s="6">
        <v>432346.36</v>
      </c>
      <c r="G34" s="3">
        <f t="shared" si="0"/>
        <v>808</v>
      </c>
      <c r="H34" s="3">
        <v>529</v>
      </c>
      <c r="I34" s="49">
        <v>418681.69</v>
      </c>
    </row>
    <row r="35" spans="2:9">
      <c r="B35" s="11" t="s">
        <v>325</v>
      </c>
      <c r="C35" s="6">
        <v>462</v>
      </c>
      <c r="D35" s="6">
        <v>462770.38</v>
      </c>
      <c r="E35" s="3">
        <f t="shared" si="1"/>
        <v>1002</v>
      </c>
      <c r="F35" s="6">
        <v>369431.5</v>
      </c>
      <c r="G35" s="3">
        <f t="shared" si="0"/>
        <v>800</v>
      </c>
      <c r="H35" s="3">
        <v>448</v>
      </c>
      <c r="I35" s="49">
        <v>364398.58</v>
      </c>
    </row>
    <row r="36" spans="2:9">
      <c r="B36" s="52" t="s">
        <v>294</v>
      </c>
      <c r="C36" s="6">
        <v>8224</v>
      </c>
      <c r="D36" s="6">
        <v>8636730.5099999998</v>
      </c>
      <c r="E36" s="3">
        <f t="shared" si="1"/>
        <v>1050</v>
      </c>
      <c r="F36" s="6">
        <v>6749780.7400000002</v>
      </c>
      <c r="G36" s="3">
        <f t="shared" si="0"/>
        <v>821</v>
      </c>
      <c r="H36" s="3">
        <v>8000</v>
      </c>
      <c r="I36" s="49">
        <v>6686914.6200000001</v>
      </c>
    </row>
    <row r="37" spans="2:9">
      <c r="B37" s="52" t="s">
        <v>295</v>
      </c>
      <c r="C37" s="6">
        <v>505</v>
      </c>
      <c r="D37" s="6">
        <v>479842.53</v>
      </c>
      <c r="E37" s="3">
        <f t="shared" si="1"/>
        <v>950</v>
      </c>
      <c r="F37" s="6">
        <v>382927.86</v>
      </c>
      <c r="G37" s="3">
        <f t="shared" si="0"/>
        <v>758</v>
      </c>
      <c r="H37" s="3">
        <v>485</v>
      </c>
      <c r="I37" s="49">
        <v>378435.01</v>
      </c>
    </row>
    <row r="38" spans="2:9">
      <c r="B38" s="52" t="s">
        <v>273</v>
      </c>
      <c r="C38" s="6">
        <v>318</v>
      </c>
      <c r="D38" s="6">
        <v>274155.40999999997</v>
      </c>
      <c r="E38" s="3">
        <f t="shared" si="1"/>
        <v>862</v>
      </c>
      <c r="F38" s="6">
        <v>201328.11</v>
      </c>
      <c r="G38" s="3">
        <f t="shared" si="0"/>
        <v>633</v>
      </c>
      <c r="H38" s="3">
        <v>294</v>
      </c>
      <c r="I38" s="49">
        <v>196318.53</v>
      </c>
    </row>
    <row r="39" spans="2:9">
      <c r="B39" s="52" t="s">
        <v>310</v>
      </c>
      <c r="C39" s="6">
        <v>36</v>
      </c>
      <c r="D39" s="6">
        <v>23388.02</v>
      </c>
      <c r="E39" s="3">
        <f t="shared" si="1"/>
        <v>650</v>
      </c>
      <c r="F39" s="6">
        <v>19050.310000000001</v>
      </c>
      <c r="G39" s="3">
        <f t="shared" si="0"/>
        <v>529</v>
      </c>
      <c r="H39" s="3">
        <v>35</v>
      </c>
      <c r="I39" s="49">
        <v>18437.91</v>
      </c>
    </row>
    <row r="40" spans="2:9">
      <c r="B40" s="52" t="s">
        <v>311</v>
      </c>
      <c r="C40" s="6">
        <v>199</v>
      </c>
      <c r="D40" s="6">
        <v>165909.01999999999</v>
      </c>
      <c r="E40" s="3">
        <f t="shared" si="1"/>
        <v>834</v>
      </c>
      <c r="F40" s="6">
        <v>124550.83</v>
      </c>
      <c r="G40" s="3">
        <f t="shared" ref="G40:G71" si="2">ROUND(F40/C40,0)</f>
        <v>626</v>
      </c>
      <c r="H40" s="3">
        <v>198</v>
      </c>
      <c r="I40" s="49">
        <v>119659.05</v>
      </c>
    </row>
    <row r="41" spans="2:9">
      <c r="B41" s="52" t="s">
        <v>296</v>
      </c>
      <c r="C41" s="6">
        <v>362</v>
      </c>
      <c r="D41" s="6">
        <v>318806.48</v>
      </c>
      <c r="E41" s="3">
        <f t="shared" si="1"/>
        <v>881</v>
      </c>
      <c r="F41" s="6">
        <v>258578.08</v>
      </c>
      <c r="G41" s="3">
        <f t="shared" si="2"/>
        <v>714</v>
      </c>
      <c r="H41" s="3">
        <v>357</v>
      </c>
      <c r="I41" s="49">
        <v>249773.09</v>
      </c>
    </row>
    <row r="42" spans="2:9">
      <c r="B42" s="52" t="s">
        <v>274</v>
      </c>
      <c r="C42" s="6">
        <v>212</v>
      </c>
      <c r="D42" s="6">
        <v>176745.66</v>
      </c>
      <c r="E42" s="3">
        <f t="shared" si="1"/>
        <v>834</v>
      </c>
      <c r="F42" s="6">
        <v>139095.16</v>
      </c>
      <c r="G42" s="3">
        <f t="shared" si="2"/>
        <v>656</v>
      </c>
      <c r="H42" s="3">
        <v>209</v>
      </c>
      <c r="I42" s="49">
        <v>130567.8</v>
      </c>
    </row>
    <row r="43" spans="2:9">
      <c r="B43" s="11" t="s">
        <v>326</v>
      </c>
      <c r="C43" s="6">
        <v>190</v>
      </c>
      <c r="D43" s="6">
        <v>217975.16</v>
      </c>
      <c r="E43" s="3">
        <f t="shared" si="1"/>
        <v>1147</v>
      </c>
      <c r="F43" s="6">
        <v>158075.1</v>
      </c>
      <c r="G43" s="3">
        <f t="shared" si="2"/>
        <v>832</v>
      </c>
      <c r="H43" s="3">
        <v>186</v>
      </c>
      <c r="I43" s="49">
        <v>155967.34</v>
      </c>
    </row>
    <row r="44" spans="2:9">
      <c r="B44" s="11" t="s">
        <v>327</v>
      </c>
      <c r="C44" s="6">
        <v>375</v>
      </c>
      <c r="D44" s="6">
        <v>377262.33</v>
      </c>
      <c r="E44" s="3">
        <f t="shared" si="1"/>
        <v>1006</v>
      </c>
      <c r="F44" s="6">
        <v>294154.83</v>
      </c>
      <c r="G44" s="3">
        <f t="shared" si="2"/>
        <v>784</v>
      </c>
      <c r="H44" s="3">
        <v>362</v>
      </c>
      <c r="I44" s="49">
        <v>278724.13</v>
      </c>
    </row>
    <row r="45" spans="2:9">
      <c r="B45" s="52" t="s">
        <v>297</v>
      </c>
      <c r="C45" s="6">
        <v>91</v>
      </c>
      <c r="D45" s="6">
        <v>81353.11</v>
      </c>
      <c r="E45" s="3">
        <f t="shared" si="1"/>
        <v>894</v>
      </c>
      <c r="F45" s="6">
        <v>64446.23</v>
      </c>
      <c r="G45" s="3">
        <f t="shared" si="2"/>
        <v>708</v>
      </c>
      <c r="H45" s="3">
        <v>85</v>
      </c>
      <c r="I45" s="49">
        <v>64036.42</v>
      </c>
    </row>
    <row r="46" spans="2:9">
      <c r="B46" s="11" t="s">
        <v>328</v>
      </c>
      <c r="C46" s="6">
        <v>1576</v>
      </c>
      <c r="D46" s="6">
        <v>1607542.27</v>
      </c>
      <c r="E46" s="3">
        <f t="shared" si="1"/>
        <v>1020</v>
      </c>
      <c r="F46" s="6">
        <v>1302249.8400000001</v>
      </c>
      <c r="G46" s="3">
        <f t="shared" si="2"/>
        <v>826</v>
      </c>
      <c r="H46" s="3">
        <v>1556</v>
      </c>
      <c r="I46" s="49">
        <v>1283133.08</v>
      </c>
    </row>
    <row r="47" spans="2:9">
      <c r="B47" s="52" t="s">
        <v>312</v>
      </c>
      <c r="C47" s="6">
        <v>181</v>
      </c>
      <c r="D47" s="6">
        <v>156372.93</v>
      </c>
      <c r="E47" s="3">
        <f t="shared" si="1"/>
        <v>864</v>
      </c>
      <c r="F47" s="6">
        <v>129124.79</v>
      </c>
      <c r="G47" s="3">
        <f t="shared" si="2"/>
        <v>713</v>
      </c>
      <c r="H47" s="3">
        <v>173</v>
      </c>
      <c r="I47" s="49">
        <v>120220.37</v>
      </c>
    </row>
    <row r="48" spans="2:9">
      <c r="B48" s="11" t="s">
        <v>329</v>
      </c>
      <c r="C48" s="6">
        <v>146</v>
      </c>
      <c r="D48" s="6">
        <v>138846.07</v>
      </c>
      <c r="E48" s="3">
        <f t="shared" si="1"/>
        <v>951</v>
      </c>
      <c r="F48" s="6">
        <v>106224.3</v>
      </c>
      <c r="G48" s="3">
        <f t="shared" si="2"/>
        <v>728</v>
      </c>
      <c r="H48" s="3">
        <v>139</v>
      </c>
      <c r="I48" s="49">
        <v>103828.78</v>
      </c>
    </row>
    <row r="49" spans="2:9">
      <c r="B49" s="52" t="s">
        <v>275</v>
      </c>
      <c r="C49" s="6">
        <v>92</v>
      </c>
      <c r="D49" s="6">
        <v>104305.49</v>
      </c>
      <c r="E49" s="3">
        <f t="shared" si="1"/>
        <v>1134</v>
      </c>
      <c r="F49" s="6">
        <v>70946.28</v>
      </c>
      <c r="G49" s="3">
        <f t="shared" si="2"/>
        <v>771</v>
      </c>
      <c r="H49" s="3">
        <v>91</v>
      </c>
      <c r="I49" s="49">
        <v>64801.84</v>
      </c>
    </row>
    <row r="50" spans="2:9">
      <c r="B50" s="52" t="s">
        <v>313</v>
      </c>
      <c r="C50" s="6">
        <v>3169</v>
      </c>
      <c r="D50" s="6">
        <v>3164589.59</v>
      </c>
      <c r="E50" s="3">
        <f t="shared" si="1"/>
        <v>999</v>
      </c>
      <c r="F50" s="6">
        <v>2530202.52</v>
      </c>
      <c r="G50" s="3">
        <f t="shared" si="2"/>
        <v>798</v>
      </c>
      <c r="H50" s="3">
        <v>3083</v>
      </c>
      <c r="I50" s="49">
        <v>2510135.83</v>
      </c>
    </row>
    <row r="51" spans="2:9">
      <c r="B51" s="52" t="s">
        <v>314</v>
      </c>
      <c r="C51" s="6">
        <v>228</v>
      </c>
      <c r="D51" s="6">
        <v>232498.29</v>
      </c>
      <c r="E51" s="3">
        <f t="shared" si="1"/>
        <v>1020</v>
      </c>
      <c r="F51" s="6">
        <v>193576.98</v>
      </c>
      <c r="G51" s="3">
        <f t="shared" si="2"/>
        <v>849</v>
      </c>
      <c r="H51" s="3">
        <v>220</v>
      </c>
      <c r="I51" s="49">
        <v>183853.71</v>
      </c>
    </row>
    <row r="52" spans="2:9">
      <c r="B52" s="52" t="s">
        <v>315</v>
      </c>
      <c r="C52" s="6">
        <v>38</v>
      </c>
      <c r="D52" s="6">
        <v>40522.339999999997</v>
      </c>
      <c r="E52" s="3">
        <f t="shared" si="1"/>
        <v>1066</v>
      </c>
      <c r="F52" s="6">
        <v>30905.95</v>
      </c>
      <c r="G52" s="3">
        <f t="shared" si="2"/>
        <v>813</v>
      </c>
      <c r="H52" s="3">
        <v>37</v>
      </c>
      <c r="I52" s="49">
        <v>28280.79</v>
      </c>
    </row>
    <row r="53" spans="2:9">
      <c r="B53" s="11" t="s">
        <v>330</v>
      </c>
      <c r="C53" s="6">
        <v>232</v>
      </c>
      <c r="D53" s="6">
        <v>254944.81</v>
      </c>
      <c r="E53" s="3">
        <f t="shared" si="1"/>
        <v>1099</v>
      </c>
      <c r="F53" s="6">
        <v>200242.06</v>
      </c>
      <c r="G53" s="3">
        <f t="shared" si="2"/>
        <v>863</v>
      </c>
      <c r="H53" s="3">
        <v>221</v>
      </c>
      <c r="I53" s="49">
        <v>193843.01</v>
      </c>
    </row>
    <row r="54" spans="2:9">
      <c r="B54" s="11" t="s">
        <v>331</v>
      </c>
      <c r="C54" s="6">
        <v>340</v>
      </c>
      <c r="D54" s="6">
        <v>388528.73</v>
      </c>
      <c r="E54" s="3">
        <f t="shared" si="1"/>
        <v>1143</v>
      </c>
      <c r="F54" s="6">
        <v>303271.74</v>
      </c>
      <c r="G54" s="3">
        <f t="shared" si="2"/>
        <v>892</v>
      </c>
      <c r="H54" s="3">
        <v>339</v>
      </c>
      <c r="I54" s="49">
        <v>296040.67</v>
      </c>
    </row>
    <row r="55" spans="2:9">
      <c r="B55" s="52" t="s">
        <v>280</v>
      </c>
      <c r="C55" s="6">
        <v>256</v>
      </c>
      <c r="D55" s="6">
        <v>255873.58</v>
      </c>
      <c r="E55" s="3">
        <f t="shared" si="1"/>
        <v>1000</v>
      </c>
      <c r="F55" s="6">
        <v>212514.44</v>
      </c>
      <c r="G55" s="3">
        <f t="shared" si="2"/>
        <v>830</v>
      </c>
      <c r="H55" s="3">
        <v>250</v>
      </c>
      <c r="I55" s="49">
        <v>210730.52</v>
      </c>
    </row>
    <row r="56" spans="2:9">
      <c r="B56" s="52" t="s">
        <v>316</v>
      </c>
      <c r="C56" s="4">
        <v>509</v>
      </c>
      <c r="D56" s="4">
        <v>488216.04</v>
      </c>
      <c r="E56" s="3">
        <f t="shared" si="1"/>
        <v>959</v>
      </c>
      <c r="F56" s="4">
        <v>375661.56</v>
      </c>
      <c r="G56" s="3">
        <f t="shared" si="2"/>
        <v>738</v>
      </c>
      <c r="H56" s="3">
        <v>487</v>
      </c>
      <c r="I56" s="58">
        <v>368142.86</v>
      </c>
    </row>
    <row r="57" spans="2:9">
      <c r="B57" s="52" t="s">
        <v>276</v>
      </c>
      <c r="C57" s="4">
        <v>703</v>
      </c>
      <c r="D57" s="4">
        <v>634493.56999999995</v>
      </c>
      <c r="E57" s="3">
        <f t="shared" si="1"/>
        <v>903</v>
      </c>
      <c r="F57" s="4">
        <v>506948.76</v>
      </c>
      <c r="G57" s="3">
        <f t="shared" si="2"/>
        <v>721</v>
      </c>
      <c r="H57" s="3">
        <v>678</v>
      </c>
      <c r="I57" s="58">
        <v>492726.55</v>
      </c>
    </row>
    <row r="58" spans="2:9">
      <c r="B58" s="52" t="s">
        <v>277</v>
      </c>
      <c r="C58" s="4">
        <v>653</v>
      </c>
      <c r="D58" s="4">
        <v>600940.91</v>
      </c>
      <c r="E58" s="3">
        <f t="shared" si="1"/>
        <v>920</v>
      </c>
      <c r="F58" s="4">
        <v>472453.74</v>
      </c>
      <c r="G58" s="3">
        <f t="shared" si="2"/>
        <v>724</v>
      </c>
      <c r="H58" s="3">
        <v>630</v>
      </c>
      <c r="I58" s="58">
        <v>445304.58</v>
      </c>
    </row>
    <row r="59" spans="2:9">
      <c r="B59" s="52" t="s">
        <v>298</v>
      </c>
      <c r="C59" s="4">
        <v>211</v>
      </c>
      <c r="D59" s="4">
        <v>191106.44</v>
      </c>
      <c r="E59" s="3">
        <f t="shared" si="1"/>
        <v>906</v>
      </c>
      <c r="F59" s="4">
        <v>150998.13</v>
      </c>
      <c r="G59" s="3">
        <f t="shared" si="2"/>
        <v>716</v>
      </c>
      <c r="H59" s="3">
        <v>203</v>
      </c>
      <c r="I59" s="58">
        <v>148425.22</v>
      </c>
    </row>
    <row r="60" spans="2:9">
      <c r="B60" s="52" t="s">
        <v>299</v>
      </c>
      <c r="C60" s="4">
        <v>362</v>
      </c>
      <c r="D60" s="4">
        <v>330596.81</v>
      </c>
      <c r="E60" s="3">
        <f t="shared" si="1"/>
        <v>913</v>
      </c>
      <c r="F60" s="4">
        <v>269255.78000000003</v>
      </c>
      <c r="G60" s="3">
        <f t="shared" si="2"/>
        <v>744</v>
      </c>
      <c r="H60" s="3">
        <v>351</v>
      </c>
      <c r="I60" s="58">
        <v>256573.28</v>
      </c>
    </row>
    <row r="61" spans="2:9">
      <c r="B61" s="52" t="s">
        <v>300</v>
      </c>
      <c r="C61" s="4">
        <v>248</v>
      </c>
      <c r="D61" s="4">
        <v>205422.33</v>
      </c>
      <c r="E61" s="3">
        <f t="shared" si="1"/>
        <v>828</v>
      </c>
      <c r="F61" s="4">
        <v>171114.23999999999</v>
      </c>
      <c r="G61" s="3">
        <f t="shared" si="2"/>
        <v>690</v>
      </c>
      <c r="H61" s="3">
        <v>240</v>
      </c>
      <c r="I61" s="58">
        <v>169389.23</v>
      </c>
    </row>
    <row r="62" spans="2:9">
      <c r="B62" s="52" t="s">
        <v>281</v>
      </c>
      <c r="C62" s="4">
        <v>184</v>
      </c>
      <c r="D62" s="4">
        <v>200432.56</v>
      </c>
      <c r="E62" s="3">
        <f t="shared" si="1"/>
        <v>1089</v>
      </c>
      <c r="F62" s="4">
        <v>152245.42000000001</v>
      </c>
      <c r="G62" s="3">
        <f t="shared" si="2"/>
        <v>827</v>
      </c>
      <c r="H62" s="3">
        <v>181</v>
      </c>
      <c r="I62" s="58">
        <v>146347</v>
      </c>
    </row>
    <row r="63" spans="2:9">
      <c r="B63" s="52" t="s">
        <v>282</v>
      </c>
      <c r="C63" s="4">
        <v>1265</v>
      </c>
      <c r="D63" s="4">
        <v>1281271.2</v>
      </c>
      <c r="E63" s="3">
        <f t="shared" si="1"/>
        <v>1013</v>
      </c>
      <c r="F63" s="4">
        <v>1007686.32</v>
      </c>
      <c r="G63" s="3">
        <f t="shared" si="2"/>
        <v>797</v>
      </c>
      <c r="H63" s="3">
        <v>1231</v>
      </c>
      <c r="I63" s="58">
        <v>994053.5</v>
      </c>
    </row>
    <row r="64" spans="2:9">
      <c r="B64" s="52" t="s">
        <v>283</v>
      </c>
      <c r="C64" s="4">
        <v>275</v>
      </c>
      <c r="D64" s="4">
        <v>232421.64</v>
      </c>
      <c r="E64" s="3">
        <f t="shared" si="1"/>
        <v>845</v>
      </c>
      <c r="F64" s="4">
        <v>193060.65</v>
      </c>
      <c r="G64" s="3">
        <f t="shared" si="2"/>
        <v>702</v>
      </c>
      <c r="H64" s="3">
        <v>272</v>
      </c>
      <c r="I64" s="58">
        <v>191560.18</v>
      </c>
    </row>
    <row r="65" spans="1:9">
      <c r="B65" s="52" t="s">
        <v>301</v>
      </c>
      <c r="C65" s="4">
        <v>229</v>
      </c>
      <c r="D65" s="4">
        <v>204312.49</v>
      </c>
      <c r="E65" s="3">
        <f t="shared" si="1"/>
        <v>892</v>
      </c>
      <c r="F65" s="4">
        <v>164096.32999999999</v>
      </c>
      <c r="G65" s="3">
        <f t="shared" si="2"/>
        <v>717</v>
      </c>
      <c r="H65" s="3">
        <v>215</v>
      </c>
      <c r="I65" s="58">
        <v>155547.07</v>
      </c>
    </row>
    <row r="66" spans="1:9">
      <c r="B66" s="52" t="s">
        <v>302</v>
      </c>
      <c r="C66" s="4">
        <v>163</v>
      </c>
      <c r="D66" s="4">
        <v>145910.07999999999</v>
      </c>
      <c r="E66" s="3">
        <f t="shared" si="1"/>
        <v>895</v>
      </c>
      <c r="F66" s="4">
        <v>117909.78</v>
      </c>
      <c r="G66" s="3">
        <f t="shared" si="2"/>
        <v>723</v>
      </c>
      <c r="H66" s="3">
        <v>158</v>
      </c>
      <c r="I66" s="58">
        <v>114746.82</v>
      </c>
    </row>
    <row r="67" spans="1:9">
      <c r="B67" s="52" t="s">
        <v>317</v>
      </c>
      <c r="C67" s="4">
        <v>79</v>
      </c>
      <c r="D67" s="4">
        <v>84822.7</v>
      </c>
      <c r="E67" s="3">
        <f t="shared" si="1"/>
        <v>1074</v>
      </c>
      <c r="F67" s="4">
        <v>66639.490000000005</v>
      </c>
      <c r="G67" s="3">
        <f t="shared" si="2"/>
        <v>844</v>
      </c>
      <c r="H67" s="3">
        <v>78</v>
      </c>
      <c r="I67" s="58">
        <v>66322.84</v>
      </c>
    </row>
    <row r="68" spans="1:9">
      <c r="B68" s="11" t="s">
        <v>332</v>
      </c>
      <c r="C68" s="4">
        <v>160</v>
      </c>
      <c r="D68" s="4">
        <v>175649.15</v>
      </c>
      <c r="E68" s="3">
        <f t="shared" si="1"/>
        <v>1098</v>
      </c>
      <c r="F68" s="4">
        <v>140422.99</v>
      </c>
      <c r="G68" s="3">
        <f t="shared" si="2"/>
        <v>878</v>
      </c>
      <c r="H68" s="3">
        <v>155</v>
      </c>
      <c r="I68" s="58">
        <v>136973.51999999999</v>
      </c>
    </row>
    <row r="69" spans="1:9">
      <c r="B69" s="52" t="s">
        <v>303</v>
      </c>
      <c r="C69" s="4">
        <v>92</v>
      </c>
      <c r="D69" s="4">
        <v>88288.6</v>
      </c>
      <c r="E69" s="3">
        <f t="shared" si="1"/>
        <v>960</v>
      </c>
      <c r="F69" s="4">
        <v>69883.839999999997</v>
      </c>
      <c r="G69" s="3">
        <f t="shared" si="2"/>
        <v>760</v>
      </c>
      <c r="H69" s="3">
        <v>84</v>
      </c>
      <c r="I69" s="58">
        <v>63402.63</v>
      </c>
    </row>
    <row r="70" spans="1:9">
      <c r="B70" s="52" t="s">
        <v>284</v>
      </c>
      <c r="C70" s="4">
        <v>280</v>
      </c>
      <c r="D70" s="4">
        <v>273630.09999999998</v>
      </c>
      <c r="E70" s="3">
        <f t="shared" si="1"/>
        <v>977</v>
      </c>
      <c r="F70" s="4">
        <v>211190.88</v>
      </c>
      <c r="G70" s="3">
        <f t="shared" si="2"/>
        <v>754</v>
      </c>
      <c r="H70" s="3">
        <v>269</v>
      </c>
      <c r="I70" s="58">
        <v>204055.35</v>
      </c>
    </row>
    <row r="71" spans="1:9">
      <c r="B71" s="11" t="s">
        <v>333</v>
      </c>
      <c r="C71" s="4">
        <v>862</v>
      </c>
      <c r="D71" s="4">
        <v>920520.92</v>
      </c>
      <c r="E71" s="3">
        <f t="shared" si="1"/>
        <v>1068</v>
      </c>
      <c r="F71" s="4">
        <v>724522.97</v>
      </c>
      <c r="G71" s="3">
        <f t="shared" si="2"/>
        <v>841</v>
      </c>
      <c r="H71" s="3">
        <v>845</v>
      </c>
      <c r="I71" s="58">
        <v>712737.81</v>
      </c>
    </row>
    <row r="72" spans="1:9" ht="20.100000000000001" customHeight="1">
      <c r="B72" s="53" t="s">
        <v>371</v>
      </c>
      <c r="C72" s="38">
        <f>SUM(C8:C71)</f>
        <v>37746</v>
      </c>
      <c r="D72" s="38">
        <f>SUM(D8:D71)</f>
        <v>37831013.640000008</v>
      </c>
      <c r="E72" s="39">
        <f>ROUND(D72/C72,0)</f>
        <v>1002</v>
      </c>
      <c r="F72" s="38">
        <f>SUM(F8:F71)</f>
        <v>29586580.029999986</v>
      </c>
      <c r="G72" s="39">
        <f>ROUND(F72/C72,0)</f>
        <v>784</v>
      </c>
      <c r="H72" s="38">
        <f>SUM(H8:H71)</f>
        <v>36653</v>
      </c>
      <c r="I72" s="50">
        <f>SUM(I8:I71)</f>
        <v>29034406.320000008</v>
      </c>
    </row>
    <row r="73" spans="1:9">
      <c r="A73" s="33"/>
      <c r="B73" s="33"/>
      <c r="C73" s="5"/>
      <c r="D73" s="5"/>
      <c r="E73" s="1"/>
      <c r="F73" s="5"/>
      <c r="G73" s="1"/>
      <c r="H73" s="1"/>
      <c r="I73" s="5"/>
    </row>
    <row r="74" spans="1:9">
      <c r="B74" s="13" t="s">
        <v>25</v>
      </c>
      <c r="C74" s="5"/>
      <c r="D74" s="5"/>
      <c r="E74" s="1"/>
      <c r="F74" s="5">
        <f>D72-F72</f>
        <v>8244433.6100000218</v>
      </c>
      <c r="G74" s="1"/>
      <c r="H74" s="1"/>
      <c r="I74" s="5"/>
    </row>
    <row r="75" spans="1:9">
      <c r="B75" t="s">
        <v>6</v>
      </c>
      <c r="F75" s="7">
        <f>F72-I72</f>
        <v>552173.70999997854</v>
      </c>
      <c r="G75" s="2"/>
      <c r="H75" s="2"/>
    </row>
  </sheetData>
  <sortState ref="B10:B73">
    <sortCondition ref="B10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9"/>
  <sheetViews>
    <sheetView topLeftCell="A34" workbookViewId="0">
      <selection activeCell="E82" sqref="E82"/>
    </sheetView>
  </sheetViews>
  <sheetFormatPr defaultRowHeight="12.75"/>
  <cols>
    <col min="1" max="1" width="4.42578125" customWidth="1"/>
    <col min="2" max="2" width="24.5703125" customWidth="1"/>
    <col min="3" max="3" width="12.28515625" style="4" bestFit="1" customWidth="1"/>
    <col min="4" max="4" width="14" style="4" customWidth="1"/>
    <col min="5" max="5" width="13.140625" bestFit="1" customWidth="1"/>
    <col min="6" max="6" width="11.140625" style="4" bestFit="1" customWidth="1"/>
    <col min="7" max="7" width="13.140625" customWidth="1"/>
    <col min="8" max="8" width="12.7109375" customWidth="1"/>
    <col min="9" max="9" width="11.28515625" style="4" bestFit="1" customWidth="1"/>
  </cols>
  <sheetData>
    <row r="1" spans="2:9" s="18" customFormat="1" ht="15.75">
      <c r="B1" s="16" t="s">
        <v>364</v>
      </c>
      <c r="C1" s="17"/>
      <c r="D1" s="17"/>
      <c r="F1" s="17"/>
      <c r="I1" s="19"/>
    </row>
    <row r="2" spans="2:9">
      <c r="B2" s="14"/>
      <c r="I2" s="7"/>
    </row>
    <row r="3" spans="2:9" s="42" customFormat="1" ht="18">
      <c r="B3" s="40" t="s">
        <v>376</v>
      </c>
      <c r="C3" s="41"/>
      <c r="D3" s="41"/>
      <c r="F3" s="41"/>
      <c r="I3" s="43"/>
    </row>
    <row r="5" spans="2:9" s="42" customFormat="1" ht="15.75">
      <c r="B5" s="44" t="s">
        <v>19</v>
      </c>
      <c r="C5" s="41"/>
      <c r="D5" s="41"/>
      <c r="F5" s="41"/>
      <c r="I5" s="41"/>
    </row>
    <row r="7" spans="2:9" ht="38.25">
      <c r="B7" s="51" t="s">
        <v>7</v>
      </c>
      <c r="C7" s="36" t="s">
        <v>374</v>
      </c>
      <c r="D7" s="36" t="s">
        <v>372</v>
      </c>
      <c r="E7" s="37" t="s">
        <v>367</v>
      </c>
      <c r="F7" s="36" t="s">
        <v>375</v>
      </c>
      <c r="G7" s="37" t="s">
        <v>368</v>
      </c>
      <c r="H7" s="36" t="s">
        <v>373</v>
      </c>
      <c r="I7" s="48" t="s">
        <v>369</v>
      </c>
    </row>
    <row r="8" spans="2:9">
      <c r="B8" s="52" t="s">
        <v>156</v>
      </c>
      <c r="C8" s="6">
        <v>690</v>
      </c>
      <c r="D8" s="6">
        <v>693471.5</v>
      </c>
      <c r="E8" s="3">
        <f t="shared" ref="E8:E39" si="0">ROUND(D8/C8,0)</f>
        <v>1005</v>
      </c>
      <c r="F8" s="3">
        <v>528893.15</v>
      </c>
      <c r="G8" s="3">
        <f t="shared" ref="G8:G39" si="1">ROUND(F8/C8,0)</f>
        <v>767</v>
      </c>
      <c r="H8" s="3">
        <v>673</v>
      </c>
      <c r="I8" s="57">
        <v>517874.85</v>
      </c>
    </row>
    <row r="9" spans="2:9">
      <c r="B9" s="52" t="s">
        <v>167</v>
      </c>
      <c r="C9" s="6">
        <v>1158</v>
      </c>
      <c r="D9" s="6">
        <v>1110376.06</v>
      </c>
      <c r="E9" s="3">
        <f t="shared" si="0"/>
        <v>959</v>
      </c>
      <c r="F9" s="3">
        <v>897989.8</v>
      </c>
      <c r="G9" s="3">
        <f t="shared" si="1"/>
        <v>775</v>
      </c>
      <c r="H9" s="3">
        <v>1120</v>
      </c>
      <c r="I9" s="49">
        <v>883479.88</v>
      </c>
    </row>
    <row r="10" spans="2:9">
      <c r="B10" s="52" t="s">
        <v>168</v>
      </c>
      <c r="C10" s="6">
        <v>1212</v>
      </c>
      <c r="D10" s="6">
        <v>1317166.77</v>
      </c>
      <c r="E10" s="3">
        <f t="shared" si="0"/>
        <v>1087</v>
      </c>
      <c r="F10" s="3">
        <v>954776.32</v>
      </c>
      <c r="G10" s="3">
        <f t="shared" si="1"/>
        <v>788</v>
      </c>
      <c r="H10" s="3">
        <v>1181</v>
      </c>
      <c r="I10" s="49">
        <v>933175.13</v>
      </c>
    </row>
    <row r="11" spans="2:9">
      <c r="B11" s="52" t="s">
        <v>133</v>
      </c>
      <c r="C11" s="6">
        <v>347</v>
      </c>
      <c r="D11" s="6">
        <v>321562.81</v>
      </c>
      <c r="E11" s="3">
        <f t="shared" si="0"/>
        <v>927</v>
      </c>
      <c r="F11" s="3">
        <v>250973.99</v>
      </c>
      <c r="G11" s="3">
        <f t="shared" si="1"/>
        <v>723</v>
      </c>
      <c r="H11" s="3">
        <v>332</v>
      </c>
      <c r="I11" s="49">
        <v>243222.45</v>
      </c>
    </row>
    <row r="12" spans="2:9">
      <c r="B12" s="52" t="s">
        <v>157</v>
      </c>
      <c r="C12" s="6">
        <v>240</v>
      </c>
      <c r="D12" s="6">
        <v>231905.99</v>
      </c>
      <c r="E12" s="3">
        <f t="shared" si="0"/>
        <v>966</v>
      </c>
      <c r="F12" s="3">
        <v>178631.38</v>
      </c>
      <c r="G12" s="3">
        <f t="shared" si="1"/>
        <v>744</v>
      </c>
      <c r="H12" s="3">
        <v>235</v>
      </c>
      <c r="I12" s="49">
        <v>175748.87</v>
      </c>
    </row>
    <row r="13" spans="2:9">
      <c r="B13" s="52" t="s">
        <v>169</v>
      </c>
      <c r="C13" s="6">
        <v>677</v>
      </c>
      <c r="D13" s="6">
        <v>756299.43</v>
      </c>
      <c r="E13" s="3">
        <f t="shared" si="0"/>
        <v>1117</v>
      </c>
      <c r="F13" s="3">
        <v>585203.44999999995</v>
      </c>
      <c r="G13" s="3">
        <f t="shared" si="1"/>
        <v>864</v>
      </c>
      <c r="H13" s="3">
        <v>657</v>
      </c>
      <c r="I13" s="49">
        <v>576114.65</v>
      </c>
    </row>
    <row r="14" spans="2:9">
      <c r="B14" s="52" t="s">
        <v>170</v>
      </c>
      <c r="C14" s="6">
        <v>583</v>
      </c>
      <c r="D14" s="6">
        <v>536414.94999999995</v>
      </c>
      <c r="E14" s="3">
        <f t="shared" si="0"/>
        <v>920</v>
      </c>
      <c r="F14" s="3">
        <v>419878.22</v>
      </c>
      <c r="G14" s="3">
        <f t="shared" si="1"/>
        <v>720</v>
      </c>
      <c r="H14" s="3">
        <v>559</v>
      </c>
      <c r="I14" s="49">
        <v>406462.3</v>
      </c>
    </row>
    <row r="15" spans="2:9">
      <c r="B15" s="52" t="s">
        <v>158</v>
      </c>
      <c r="C15" s="6">
        <v>1591</v>
      </c>
      <c r="D15" s="6">
        <v>1710721.49</v>
      </c>
      <c r="E15" s="3">
        <f t="shared" si="0"/>
        <v>1075</v>
      </c>
      <c r="F15" s="3">
        <v>1347748.67</v>
      </c>
      <c r="G15" s="3">
        <f t="shared" si="1"/>
        <v>847</v>
      </c>
      <c r="H15" s="3">
        <v>1568</v>
      </c>
      <c r="I15" s="49">
        <v>1329618.45</v>
      </c>
    </row>
    <row r="16" spans="2:9">
      <c r="B16" s="52" t="s">
        <v>171</v>
      </c>
      <c r="C16" s="6">
        <v>163</v>
      </c>
      <c r="D16" s="6">
        <v>168471.09</v>
      </c>
      <c r="E16" s="3">
        <f t="shared" si="0"/>
        <v>1034</v>
      </c>
      <c r="F16" s="3">
        <v>131235.45000000001</v>
      </c>
      <c r="G16" s="3">
        <f t="shared" si="1"/>
        <v>805</v>
      </c>
      <c r="H16" s="3">
        <v>157</v>
      </c>
      <c r="I16" s="49">
        <v>129234.68</v>
      </c>
    </row>
    <row r="17" spans="2:9">
      <c r="B17" s="52" t="s">
        <v>172</v>
      </c>
      <c r="C17" s="6">
        <v>697</v>
      </c>
      <c r="D17" s="6">
        <v>778292.81</v>
      </c>
      <c r="E17" s="3">
        <f t="shared" si="0"/>
        <v>1117</v>
      </c>
      <c r="F17" s="3">
        <v>567613.94999999995</v>
      </c>
      <c r="G17" s="3">
        <f t="shared" si="1"/>
        <v>814</v>
      </c>
      <c r="H17" s="3">
        <v>668</v>
      </c>
      <c r="I17" s="49">
        <v>560810.38</v>
      </c>
    </row>
    <row r="18" spans="2:9">
      <c r="B18" s="52" t="s">
        <v>173</v>
      </c>
      <c r="C18" s="6">
        <v>4965</v>
      </c>
      <c r="D18" s="6">
        <v>5007075.28</v>
      </c>
      <c r="E18" s="3">
        <f t="shared" si="0"/>
        <v>1008</v>
      </c>
      <c r="F18" s="3">
        <v>3889629.34</v>
      </c>
      <c r="G18" s="3">
        <f t="shared" si="1"/>
        <v>783</v>
      </c>
      <c r="H18" s="3">
        <v>4819</v>
      </c>
      <c r="I18" s="49">
        <v>3846869.51</v>
      </c>
    </row>
    <row r="19" spans="2:9">
      <c r="B19" s="52" t="s">
        <v>159</v>
      </c>
      <c r="C19" s="6">
        <v>1382</v>
      </c>
      <c r="D19" s="6">
        <v>1395491.56</v>
      </c>
      <c r="E19" s="3">
        <f t="shared" si="0"/>
        <v>1010</v>
      </c>
      <c r="F19" s="3">
        <v>1092755.8400000001</v>
      </c>
      <c r="G19" s="3">
        <f t="shared" si="1"/>
        <v>791</v>
      </c>
      <c r="H19" s="3">
        <v>1340</v>
      </c>
      <c r="I19" s="49">
        <v>1071564.1100000001</v>
      </c>
    </row>
    <row r="20" spans="2:9">
      <c r="B20" s="52" t="s">
        <v>174</v>
      </c>
      <c r="C20" s="6">
        <v>496</v>
      </c>
      <c r="D20" s="6">
        <v>461586.63</v>
      </c>
      <c r="E20" s="3">
        <f t="shared" si="0"/>
        <v>931</v>
      </c>
      <c r="F20" s="3">
        <v>369657.59999999998</v>
      </c>
      <c r="G20" s="3">
        <f t="shared" si="1"/>
        <v>745</v>
      </c>
      <c r="H20" s="3">
        <v>476</v>
      </c>
      <c r="I20" s="49">
        <v>356639.78</v>
      </c>
    </row>
    <row r="21" spans="2:9">
      <c r="B21" s="52" t="s">
        <v>175</v>
      </c>
      <c r="C21" s="6">
        <v>1157</v>
      </c>
      <c r="D21" s="6">
        <v>1206723.97</v>
      </c>
      <c r="E21" s="3">
        <f t="shared" si="0"/>
        <v>1043</v>
      </c>
      <c r="F21" s="3">
        <v>937975.28</v>
      </c>
      <c r="G21" s="3">
        <f t="shared" si="1"/>
        <v>811</v>
      </c>
      <c r="H21" s="3">
        <v>1124</v>
      </c>
      <c r="I21" s="49">
        <v>920467.5</v>
      </c>
    </row>
    <row r="22" spans="2:9">
      <c r="B22" s="52" t="s">
        <v>176</v>
      </c>
      <c r="C22" s="6">
        <v>359</v>
      </c>
      <c r="D22" s="6">
        <v>385399.2</v>
      </c>
      <c r="E22" s="3">
        <f t="shared" si="0"/>
        <v>1074</v>
      </c>
      <c r="F22" s="3">
        <v>286153.84000000003</v>
      </c>
      <c r="G22" s="3">
        <f t="shared" si="1"/>
        <v>797</v>
      </c>
      <c r="H22" s="3">
        <v>356</v>
      </c>
      <c r="I22" s="49">
        <v>285291.73</v>
      </c>
    </row>
    <row r="23" spans="2:9">
      <c r="B23" s="52" t="s">
        <v>134</v>
      </c>
      <c r="C23" s="6">
        <v>354</v>
      </c>
      <c r="D23" s="6">
        <v>326977.59999999998</v>
      </c>
      <c r="E23" s="3">
        <f t="shared" si="0"/>
        <v>924</v>
      </c>
      <c r="F23" s="3">
        <v>257173.55</v>
      </c>
      <c r="G23" s="3">
        <f t="shared" si="1"/>
        <v>726</v>
      </c>
      <c r="H23" s="3">
        <v>338</v>
      </c>
      <c r="I23" s="49">
        <v>247822.8</v>
      </c>
    </row>
    <row r="24" spans="2:9">
      <c r="B24" s="52" t="s">
        <v>177</v>
      </c>
      <c r="C24" s="6">
        <v>108</v>
      </c>
      <c r="D24" s="6">
        <v>117417.18</v>
      </c>
      <c r="E24" s="3">
        <f t="shared" si="0"/>
        <v>1087</v>
      </c>
      <c r="F24" s="3">
        <v>91757.56</v>
      </c>
      <c r="G24" s="3">
        <f t="shared" si="1"/>
        <v>850</v>
      </c>
      <c r="H24" s="3">
        <v>106</v>
      </c>
      <c r="I24" s="49">
        <v>89847.32</v>
      </c>
    </row>
    <row r="25" spans="2:9">
      <c r="B25" s="52" t="s">
        <v>135</v>
      </c>
      <c r="C25" s="6">
        <v>8779</v>
      </c>
      <c r="D25" s="6">
        <v>9179545.6099999994</v>
      </c>
      <c r="E25" s="3">
        <f t="shared" si="0"/>
        <v>1046</v>
      </c>
      <c r="F25" s="3">
        <v>7166521.3099999996</v>
      </c>
      <c r="G25" s="3">
        <f t="shared" si="1"/>
        <v>816</v>
      </c>
      <c r="H25" s="3">
        <v>8524</v>
      </c>
      <c r="I25" s="49">
        <v>7071945.1299999999</v>
      </c>
    </row>
    <row r="26" spans="2:9">
      <c r="B26" s="52" t="s">
        <v>136</v>
      </c>
      <c r="C26" s="6">
        <v>1735</v>
      </c>
      <c r="D26" s="6">
        <v>1811348.39</v>
      </c>
      <c r="E26" s="3">
        <f t="shared" si="0"/>
        <v>1044</v>
      </c>
      <c r="F26" s="3">
        <v>1447446.76</v>
      </c>
      <c r="G26" s="3">
        <f t="shared" si="1"/>
        <v>834</v>
      </c>
      <c r="H26" s="3">
        <v>1697</v>
      </c>
      <c r="I26" s="49">
        <v>1417164.76</v>
      </c>
    </row>
    <row r="27" spans="2:9">
      <c r="B27" s="52" t="s">
        <v>178</v>
      </c>
      <c r="C27" s="6">
        <v>2492</v>
      </c>
      <c r="D27" s="6">
        <v>2750151.12</v>
      </c>
      <c r="E27" s="3">
        <f t="shared" si="0"/>
        <v>1104</v>
      </c>
      <c r="F27" s="3">
        <v>2143681.98</v>
      </c>
      <c r="G27" s="3">
        <f t="shared" si="1"/>
        <v>860</v>
      </c>
      <c r="H27" s="3">
        <v>2433</v>
      </c>
      <c r="I27" s="49">
        <v>2114984.2599999998</v>
      </c>
    </row>
    <row r="28" spans="2:9">
      <c r="B28" s="52" t="s">
        <v>137</v>
      </c>
      <c r="C28" s="6">
        <v>106</v>
      </c>
      <c r="D28" s="6">
        <v>112055.88</v>
      </c>
      <c r="E28" s="3">
        <f t="shared" si="0"/>
        <v>1057</v>
      </c>
      <c r="F28" s="3">
        <v>88561.55</v>
      </c>
      <c r="G28" s="3">
        <f t="shared" si="1"/>
        <v>835</v>
      </c>
      <c r="H28" s="3">
        <v>103</v>
      </c>
      <c r="I28" s="49">
        <v>82967.38</v>
      </c>
    </row>
    <row r="29" spans="2:9">
      <c r="B29" s="52" t="s">
        <v>138</v>
      </c>
      <c r="C29" s="6">
        <v>307</v>
      </c>
      <c r="D29" s="6">
        <v>311382.38</v>
      </c>
      <c r="E29" s="3">
        <f t="shared" si="0"/>
        <v>1014</v>
      </c>
      <c r="F29" s="3">
        <v>233487.34</v>
      </c>
      <c r="G29" s="3">
        <f t="shared" si="1"/>
        <v>761</v>
      </c>
      <c r="H29" s="3">
        <v>294</v>
      </c>
      <c r="I29" s="49">
        <v>224161.53</v>
      </c>
    </row>
    <row r="30" spans="2:9">
      <c r="B30" s="52" t="s">
        <v>139</v>
      </c>
      <c r="C30" s="6">
        <v>672</v>
      </c>
      <c r="D30" s="6">
        <v>716991.59</v>
      </c>
      <c r="E30" s="3">
        <f t="shared" si="0"/>
        <v>1067</v>
      </c>
      <c r="F30" s="3">
        <v>559640.19999999995</v>
      </c>
      <c r="G30" s="3">
        <f t="shared" si="1"/>
        <v>833</v>
      </c>
      <c r="H30" s="3">
        <v>659</v>
      </c>
      <c r="I30" s="49">
        <v>543968.17000000004</v>
      </c>
    </row>
    <row r="31" spans="2:9">
      <c r="B31" s="52" t="s">
        <v>179</v>
      </c>
      <c r="C31" s="6">
        <v>132</v>
      </c>
      <c r="D31" s="6">
        <v>105112.01</v>
      </c>
      <c r="E31" s="3">
        <f t="shared" si="0"/>
        <v>796</v>
      </c>
      <c r="F31" s="3">
        <v>87271.01</v>
      </c>
      <c r="G31" s="3">
        <f t="shared" si="1"/>
        <v>661</v>
      </c>
      <c r="H31" s="3">
        <v>125</v>
      </c>
      <c r="I31" s="49">
        <v>83084.899999999994</v>
      </c>
    </row>
    <row r="32" spans="2:9">
      <c r="B32" s="52" t="s">
        <v>180</v>
      </c>
      <c r="C32" s="6">
        <v>97</v>
      </c>
      <c r="D32" s="6">
        <v>101945.66</v>
      </c>
      <c r="E32" s="3">
        <f t="shared" si="0"/>
        <v>1051</v>
      </c>
      <c r="F32" s="3">
        <v>82105.67</v>
      </c>
      <c r="G32" s="3">
        <f t="shared" si="1"/>
        <v>846</v>
      </c>
      <c r="H32" s="3">
        <v>96</v>
      </c>
      <c r="I32" s="49">
        <v>79580.62</v>
      </c>
    </row>
    <row r="33" spans="2:9">
      <c r="B33" s="52" t="s">
        <v>140</v>
      </c>
      <c r="C33" s="6">
        <v>103</v>
      </c>
      <c r="D33" s="6">
        <v>102085.56</v>
      </c>
      <c r="E33" s="3">
        <f t="shared" si="0"/>
        <v>991</v>
      </c>
      <c r="F33" s="3">
        <v>79416.28</v>
      </c>
      <c r="G33" s="3">
        <f t="shared" si="1"/>
        <v>771</v>
      </c>
      <c r="H33" s="3">
        <v>98</v>
      </c>
      <c r="I33" s="49">
        <v>77017.67</v>
      </c>
    </row>
    <row r="34" spans="2:9">
      <c r="B34" s="52" t="s">
        <v>141</v>
      </c>
      <c r="C34" s="6">
        <v>67</v>
      </c>
      <c r="D34" s="6">
        <v>64096.15</v>
      </c>
      <c r="E34" s="3">
        <f t="shared" si="0"/>
        <v>957</v>
      </c>
      <c r="F34" s="3">
        <v>54711.45</v>
      </c>
      <c r="G34" s="3">
        <f t="shared" si="1"/>
        <v>817</v>
      </c>
      <c r="H34" s="3">
        <v>68</v>
      </c>
      <c r="I34" s="49">
        <v>51654.78</v>
      </c>
    </row>
    <row r="35" spans="2:9">
      <c r="B35" s="52" t="s">
        <v>142</v>
      </c>
      <c r="C35" s="6">
        <v>156</v>
      </c>
      <c r="D35" s="6">
        <v>160624.66</v>
      </c>
      <c r="E35" s="3">
        <f t="shared" si="0"/>
        <v>1030</v>
      </c>
      <c r="F35" s="3">
        <v>126917.64</v>
      </c>
      <c r="G35" s="3">
        <f t="shared" si="1"/>
        <v>814</v>
      </c>
      <c r="H35" s="3">
        <v>152</v>
      </c>
      <c r="I35" s="49">
        <v>122621.75</v>
      </c>
    </row>
    <row r="36" spans="2:9">
      <c r="B36" s="52" t="s">
        <v>160</v>
      </c>
      <c r="C36" s="6">
        <v>165</v>
      </c>
      <c r="D36" s="6">
        <v>164311.15</v>
      </c>
      <c r="E36" s="3">
        <f t="shared" si="0"/>
        <v>996</v>
      </c>
      <c r="F36" s="3">
        <v>120404.58</v>
      </c>
      <c r="G36" s="3">
        <f t="shared" si="1"/>
        <v>730</v>
      </c>
      <c r="H36" s="3">
        <v>158</v>
      </c>
      <c r="I36" s="49">
        <v>117295.6</v>
      </c>
    </row>
    <row r="37" spans="2:9">
      <c r="B37" s="52" t="s">
        <v>143</v>
      </c>
      <c r="C37" s="6">
        <v>216</v>
      </c>
      <c r="D37" s="6">
        <v>192363.74</v>
      </c>
      <c r="E37" s="3">
        <f t="shared" si="0"/>
        <v>891</v>
      </c>
      <c r="F37" s="3">
        <v>152193.98000000001</v>
      </c>
      <c r="G37" s="3">
        <f t="shared" si="1"/>
        <v>705</v>
      </c>
      <c r="H37" s="3">
        <v>211</v>
      </c>
      <c r="I37" s="49">
        <v>147151.4</v>
      </c>
    </row>
    <row r="38" spans="2:9">
      <c r="B38" s="52" t="s">
        <v>144</v>
      </c>
      <c r="C38" s="6">
        <v>92</v>
      </c>
      <c r="D38" s="6">
        <v>92104.05</v>
      </c>
      <c r="E38" s="3">
        <f t="shared" si="0"/>
        <v>1001</v>
      </c>
      <c r="F38" s="3">
        <v>69806.81</v>
      </c>
      <c r="G38" s="3">
        <f t="shared" si="1"/>
        <v>759</v>
      </c>
      <c r="H38" s="3">
        <v>88</v>
      </c>
      <c r="I38" s="49">
        <v>66709.17</v>
      </c>
    </row>
    <row r="39" spans="2:9">
      <c r="B39" s="52" t="s">
        <v>161</v>
      </c>
      <c r="C39" s="6">
        <v>350</v>
      </c>
      <c r="D39" s="6">
        <v>355997.46</v>
      </c>
      <c r="E39" s="3">
        <f t="shared" si="0"/>
        <v>1017</v>
      </c>
      <c r="F39" s="3">
        <v>286243.93</v>
      </c>
      <c r="G39" s="3">
        <f t="shared" si="1"/>
        <v>818</v>
      </c>
      <c r="H39" s="3">
        <v>334</v>
      </c>
      <c r="I39" s="49">
        <v>270302.25</v>
      </c>
    </row>
    <row r="40" spans="2:9">
      <c r="B40" s="52" t="s">
        <v>162</v>
      </c>
      <c r="C40" s="6">
        <v>6196</v>
      </c>
      <c r="D40" s="6">
        <v>6470348.1299999999</v>
      </c>
      <c r="E40" s="3">
        <f t="shared" ref="E40:E71" si="2">ROUND(D40/C40,0)</f>
        <v>1044</v>
      </c>
      <c r="F40" s="3">
        <v>5021930.4800000004</v>
      </c>
      <c r="G40" s="3">
        <f t="shared" ref="G40:G71" si="3">ROUND(F40/C40,0)</f>
        <v>811</v>
      </c>
      <c r="H40" s="3">
        <v>6024</v>
      </c>
      <c r="I40" s="49">
        <v>4941744.88</v>
      </c>
    </row>
    <row r="41" spans="2:9">
      <c r="B41" s="52" t="s">
        <v>145</v>
      </c>
      <c r="C41" s="6">
        <v>1262</v>
      </c>
      <c r="D41" s="6">
        <v>1359531.36</v>
      </c>
      <c r="E41" s="3">
        <f t="shared" si="2"/>
        <v>1077</v>
      </c>
      <c r="F41" s="3">
        <v>1056910.72</v>
      </c>
      <c r="G41" s="3">
        <f t="shared" si="3"/>
        <v>837</v>
      </c>
      <c r="H41" s="3">
        <v>1215</v>
      </c>
      <c r="I41" s="49">
        <v>1041744.38</v>
      </c>
    </row>
    <row r="42" spans="2:9">
      <c r="B42" s="52" t="s">
        <v>181</v>
      </c>
      <c r="C42" s="6">
        <v>1697</v>
      </c>
      <c r="D42" s="6">
        <v>1648443.54</v>
      </c>
      <c r="E42" s="3">
        <f t="shared" si="2"/>
        <v>971</v>
      </c>
      <c r="F42" s="3">
        <v>1319779.8799999999</v>
      </c>
      <c r="G42" s="3">
        <f t="shared" si="3"/>
        <v>778</v>
      </c>
      <c r="H42" s="3">
        <v>1643</v>
      </c>
      <c r="I42" s="49">
        <v>1304327.79</v>
      </c>
    </row>
    <row r="43" spans="2:9">
      <c r="B43" s="52" t="s">
        <v>182</v>
      </c>
      <c r="C43" s="6">
        <v>499</v>
      </c>
      <c r="D43" s="6">
        <v>491496.82</v>
      </c>
      <c r="E43" s="3">
        <f t="shared" si="2"/>
        <v>985</v>
      </c>
      <c r="F43" s="3">
        <v>382506.87</v>
      </c>
      <c r="G43" s="3">
        <f t="shared" si="3"/>
        <v>767</v>
      </c>
      <c r="H43" s="3">
        <v>482</v>
      </c>
      <c r="I43" s="49">
        <v>372850.25</v>
      </c>
    </row>
    <row r="44" spans="2:9">
      <c r="B44" s="52" t="s">
        <v>146</v>
      </c>
      <c r="C44" s="6">
        <v>66</v>
      </c>
      <c r="D44" s="6">
        <v>68607.34</v>
      </c>
      <c r="E44" s="3">
        <f t="shared" si="2"/>
        <v>1040</v>
      </c>
      <c r="F44" s="3">
        <v>51040.42</v>
      </c>
      <c r="G44" s="3">
        <f t="shared" si="3"/>
        <v>773</v>
      </c>
      <c r="H44" s="3">
        <v>64</v>
      </c>
      <c r="I44" s="49">
        <v>47583.33</v>
      </c>
    </row>
    <row r="45" spans="2:9">
      <c r="B45" s="52" t="s">
        <v>147</v>
      </c>
      <c r="C45" s="6">
        <v>101</v>
      </c>
      <c r="D45" s="6">
        <v>97757.02</v>
      </c>
      <c r="E45" s="3">
        <f t="shared" si="2"/>
        <v>968</v>
      </c>
      <c r="F45" s="3">
        <v>79942.759999999995</v>
      </c>
      <c r="G45" s="3">
        <f t="shared" si="3"/>
        <v>792</v>
      </c>
      <c r="H45" s="3">
        <v>105</v>
      </c>
      <c r="I45" s="49">
        <v>73936.990000000005</v>
      </c>
    </row>
    <row r="46" spans="2:9">
      <c r="B46" s="52" t="s">
        <v>148</v>
      </c>
      <c r="C46" s="6">
        <v>778</v>
      </c>
      <c r="D46" s="6">
        <v>888267.83</v>
      </c>
      <c r="E46" s="3">
        <f t="shared" si="2"/>
        <v>1142</v>
      </c>
      <c r="F46" s="3">
        <v>708539.83</v>
      </c>
      <c r="G46" s="3">
        <f t="shared" si="3"/>
        <v>911</v>
      </c>
      <c r="H46" s="3">
        <v>766</v>
      </c>
      <c r="I46" s="49">
        <v>703435.89</v>
      </c>
    </row>
    <row r="47" spans="2:9">
      <c r="B47" s="52" t="s">
        <v>183</v>
      </c>
      <c r="C47" s="6">
        <v>783</v>
      </c>
      <c r="D47" s="6">
        <v>717240.6</v>
      </c>
      <c r="E47" s="3">
        <f t="shared" si="2"/>
        <v>916</v>
      </c>
      <c r="F47" s="3">
        <v>581398.75</v>
      </c>
      <c r="G47" s="3">
        <f t="shared" si="3"/>
        <v>743</v>
      </c>
      <c r="H47" s="3">
        <v>755</v>
      </c>
      <c r="I47" s="49">
        <v>571998.43000000005</v>
      </c>
    </row>
    <row r="48" spans="2:9">
      <c r="B48" s="52" t="s">
        <v>163</v>
      </c>
      <c r="C48" s="6">
        <v>956</v>
      </c>
      <c r="D48" s="6">
        <v>880558.12</v>
      </c>
      <c r="E48" s="3">
        <f t="shared" si="2"/>
        <v>921</v>
      </c>
      <c r="F48" s="3">
        <v>713297.58</v>
      </c>
      <c r="G48" s="3">
        <f t="shared" si="3"/>
        <v>746</v>
      </c>
      <c r="H48" s="3">
        <v>928</v>
      </c>
      <c r="I48" s="49">
        <v>698985.3</v>
      </c>
    </row>
    <row r="49" spans="2:9">
      <c r="B49" s="52" t="s">
        <v>184</v>
      </c>
      <c r="C49" s="6">
        <v>2332</v>
      </c>
      <c r="D49" s="6">
        <v>2296432.84</v>
      </c>
      <c r="E49" s="3">
        <f t="shared" si="2"/>
        <v>985</v>
      </c>
      <c r="F49" s="3">
        <v>1885889.6</v>
      </c>
      <c r="G49" s="3">
        <f t="shared" si="3"/>
        <v>809</v>
      </c>
      <c r="H49" s="3">
        <v>2294</v>
      </c>
      <c r="I49" s="49">
        <v>1867219.68</v>
      </c>
    </row>
    <row r="50" spans="2:9">
      <c r="B50" s="52" t="s">
        <v>164</v>
      </c>
      <c r="C50" s="6">
        <v>1022</v>
      </c>
      <c r="D50" s="6">
        <v>988307.35</v>
      </c>
      <c r="E50" s="3">
        <f t="shared" si="2"/>
        <v>967</v>
      </c>
      <c r="F50" s="3">
        <v>767628.81</v>
      </c>
      <c r="G50" s="3">
        <f t="shared" si="3"/>
        <v>751</v>
      </c>
      <c r="H50" s="3">
        <v>980</v>
      </c>
      <c r="I50" s="49">
        <v>748982.44</v>
      </c>
    </row>
    <row r="51" spans="2:9">
      <c r="B51" s="52" t="s">
        <v>185</v>
      </c>
      <c r="C51" s="6">
        <v>781</v>
      </c>
      <c r="D51" s="6">
        <v>791799.42</v>
      </c>
      <c r="E51" s="3">
        <f t="shared" si="2"/>
        <v>1014</v>
      </c>
      <c r="F51" s="3">
        <v>632135.99</v>
      </c>
      <c r="G51" s="3">
        <f t="shared" si="3"/>
        <v>809</v>
      </c>
      <c r="H51" s="3">
        <v>754</v>
      </c>
      <c r="I51" s="49">
        <v>619145.93000000005</v>
      </c>
    </row>
    <row r="52" spans="2:9">
      <c r="B52" s="52" t="s">
        <v>165</v>
      </c>
      <c r="C52" s="6">
        <v>274</v>
      </c>
      <c r="D52" s="6">
        <v>255642.21</v>
      </c>
      <c r="E52" s="3">
        <f t="shared" si="2"/>
        <v>933</v>
      </c>
      <c r="F52" s="3">
        <v>204551.82</v>
      </c>
      <c r="G52" s="3">
        <f t="shared" si="3"/>
        <v>747</v>
      </c>
      <c r="H52" s="3">
        <v>264</v>
      </c>
      <c r="I52" s="49">
        <v>195034.62</v>
      </c>
    </row>
    <row r="53" spans="2:9">
      <c r="B53" s="52" t="s">
        <v>186</v>
      </c>
      <c r="C53" s="6">
        <v>484</v>
      </c>
      <c r="D53" s="6">
        <v>503443.94</v>
      </c>
      <c r="E53" s="3">
        <f t="shared" si="2"/>
        <v>1040</v>
      </c>
      <c r="F53" s="3">
        <v>406324.61</v>
      </c>
      <c r="G53" s="3">
        <f t="shared" si="3"/>
        <v>840</v>
      </c>
      <c r="H53" s="3">
        <v>460</v>
      </c>
      <c r="I53" s="49">
        <v>398316.06</v>
      </c>
    </row>
    <row r="54" spans="2:9">
      <c r="B54" s="52" t="s">
        <v>149</v>
      </c>
      <c r="C54" s="6">
        <v>267</v>
      </c>
      <c r="D54" s="6">
        <v>259631.18</v>
      </c>
      <c r="E54" s="3">
        <f t="shared" si="2"/>
        <v>972</v>
      </c>
      <c r="F54" s="3">
        <v>210730.94</v>
      </c>
      <c r="G54" s="3">
        <f t="shared" si="3"/>
        <v>789</v>
      </c>
      <c r="H54" s="3">
        <v>264</v>
      </c>
      <c r="I54" s="49">
        <v>206002.93</v>
      </c>
    </row>
    <row r="55" spans="2:9">
      <c r="B55" s="52" t="s">
        <v>150</v>
      </c>
      <c r="C55" s="6">
        <v>309</v>
      </c>
      <c r="D55" s="6">
        <v>305236.56</v>
      </c>
      <c r="E55" s="3">
        <f t="shared" si="2"/>
        <v>988</v>
      </c>
      <c r="F55" s="3">
        <v>215467.97</v>
      </c>
      <c r="G55" s="3">
        <f t="shared" si="3"/>
        <v>697</v>
      </c>
      <c r="H55" s="3">
        <v>298</v>
      </c>
      <c r="I55" s="49">
        <v>203728.12</v>
      </c>
    </row>
    <row r="56" spans="2:9">
      <c r="B56" s="52" t="s">
        <v>187</v>
      </c>
      <c r="C56" s="6">
        <v>1608</v>
      </c>
      <c r="D56" s="6">
        <v>1740950.85</v>
      </c>
      <c r="E56" s="3">
        <f t="shared" si="2"/>
        <v>1083</v>
      </c>
      <c r="F56" s="3">
        <v>1419106.25</v>
      </c>
      <c r="G56" s="3">
        <f t="shared" si="3"/>
        <v>883</v>
      </c>
      <c r="H56" s="3">
        <v>1574</v>
      </c>
      <c r="I56" s="49">
        <v>1408019.34</v>
      </c>
    </row>
    <row r="57" spans="2:9">
      <c r="B57" s="52" t="s">
        <v>188</v>
      </c>
      <c r="C57" s="6">
        <v>160</v>
      </c>
      <c r="D57" s="6">
        <v>151824.68</v>
      </c>
      <c r="E57" s="3">
        <f t="shared" si="2"/>
        <v>949</v>
      </c>
      <c r="F57" s="3">
        <v>111684.27</v>
      </c>
      <c r="G57" s="3">
        <f t="shared" si="3"/>
        <v>698</v>
      </c>
      <c r="H57" s="3">
        <v>150</v>
      </c>
      <c r="I57" s="49">
        <v>110590.8</v>
      </c>
    </row>
    <row r="58" spans="2:9">
      <c r="B58" s="52" t="s">
        <v>189</v>
      </c>
      <c r="C58" s="6">
        <v>430</v>
      </c>
      <c r="D58" s="6">
        <v>442729.44</v>
      </c>
      <c r="E58" s="3">
        <f t="shared" si="2"/>
        <v>1030</v>
      </c>
      <c r="F58" s="3">
        <v>312609.07</v>
      </c>
      <c r="G58" s="3">
        <f t="shared" si="3"/>
        <v>727</v>
      </c>
      <c r="H58" s="3">
        <v>415</v>
      </c>
      <c r="I58" s="49">
        <v>304768.62</v>
      </c>
    </row>
    <row r="59" spans="2:9">
      <c r="B59" s="52" t="s">
        <v>190</v>
      </c>
      <c r="C59" s="6">
        <v>1956</v>
      </c>
      <c r="D59" s="6">
        <v>2026823.21</v>
      </c>
      <c r="E59" s="3">
        <f t="shared" si="2"/>
        <v>1036</v>
      </c>
      <c r="F59" s="3">
        <v>1554715</v>
      </c>
      <c r="G59" s="3">
        <f t="shared" si="3"/>
        <v>795</v>
      </c>
      <c r="H59" s="3">
        <v>1881</v>
      </c>
      <c r="I59" s="49">
        <v>1542792.22</v>
      </c>
    </row>
    <row r="60" spans="2:9">
      <c r="B60" s="52" t="s">
        <v>191</v>
      </c>
      <c r="C60" s="6">
        <v>355</v>
      </c>
      <c r="D60" s="6">
        <v>357653.41</v>
      </c>
      <c r="E60" s="3">
        <f t="shared" si="2"/>
        <v>1007</v>
      </c>
      <c r="F60" s="3">
        <v>265155.03999999998</v>
      </c>
      <c r="G60" s="3">
        <f t="shared" si="3"/>
        <v>747</v>
      </c>
      <c r="H60" s="3">
        <v>348</v>
      </c>
      <c r="I60" s="49">
        <v>254740.52</v>
      </c>
    </row>
    <row r="61" spans="2:9">
      <c r="B61" s="52" t="s">
        <v>151</v>
      </c>
      <c r="C61" s="6">
        <v>694</v>
      </c>
      <c r="D61" s="6">
        <v>706016.53</v>
      </c>
      <c r="E61" s="3">
        <f t="shared" si="2"/>
        <v>1017</v>
      </c>
      <c r="F61" s="3">
        <v>554309.6</v>
      </c>
      <c r="G61" s="3">
        <f t="shared" si="3"/>
        <v>799</v>
      </c>
      <c r="H61" s="3">
        <v>676</v>
      </c>
      <c r="I61" s="49">
        <v>543801.82999999996</v>
      </c>
    </row>
    <row r="62" spans="2:9">
      <c r="B62" s="52" t="s">
        <v>166</v>
      </c>
      <c r="C62" s="6">
        <v>289</v>
      </c>
      <c r="D62" s="6">
        <v>280872.89</v>
      </c>
      <c r="E62" s="3">
        <f t="shared" si="2"/>
        <v>972</v>
      </c>
      <c r="F62" s="3">
        <v>226529.22</v>
      </c>
      <c r="G62" s="3">
        <f t="shared" si="3"/>
        <v>784</v>
      </c>
      <c r="H62" s="3">
        <v>272</v>
      </c>
      <c r="I62" s="49">
        <v>216524.11</v>
      </c>
    </row>
    <row r="63" spans="2:9">
      <c r="B63" s="52" t="s">
        <v>192</v>
      </c>
      <c r="C63" s="6">
        <v>1791</v>
      </c>
      <c r="D63" s="6">
        <v>1856615.87</v>
      </c>
      <c r="E63" s="3">
        <f t="shared" si="2"/>
        <v>1037</v>
      </c>
      <c r="F63" s="3">
        <v>1445977.52</v>
      </c>
      <c r="G63" s="3">
        <f t="shared" si="3"/>
        <v>807</v>
      </c>
      <c r="H63" s="3">
        <v>1749</v>
      </c>
      <c r="I63" s="49">
        <v>1417671.2</v>
      </c>
    </row>
    <row r="64" spans="2:9">
      <c r="B64" s="52" t="s">
        <v>193</v>
      </c>
      <c r="C64" s="6">
        <v>486</v>
      </c>
      <c r="D64" s="6">
        <v>451000.52</v>
      </c>
      <c r="E64" s="3">
        <f t="shared" si="2"/>
        <v>928</v>
      </c>
      <c r="F64" s="3">
        <v>343707.56</v>
      </c>
      <c r="G64" s="3">
        <f t="shared" si="3"/>
        <v>707</v>
      </c>
      <c r="H64" s="3">
        <v>465</v>
      </c>
      <c r="I64" s="49">
        <v>335962.12</v>
      </c>
    </row>
    <row r="65" spans="2:9">
      <c r="B65" s="52" t="s">
        <v>194</v>
      </c>
      <c r="C65" s="6">
        <v>14622</v>
      </c>
      <c r="D65" s="6">
        <v>16090154.199999999</v>
      </c>
      <c r="E65" s="3">
        <f t="shared" si="2"/>
        <v>1100</v>
      </c>
      <c r="F65" s="3">
        <v>12246994.6</v>
      </c>
      <c r="G65" s="3">
        <f t="shared" si="3"/>
        <v>838</v>
      </c>
      <c r="H65" s="3">
        <v>14331</v>
      </c>
      <c r="I65" s="49">
        <v>12143594.699999999</v>
      </c>
    </row>
    <row r="66" spans="2:9">
      <c r="B66" s="52" t="s">
        <v>152</v>
      </c>
      <c r="C66" s="6">
        <v>177</v>
      </c>
      <c r="D66" s="6">
        <v>209190.21</v>
      </c>
      <c r="E66" s="3">
        <f t="shared" si="2"/>
        <v>1182</v>
      </c>
      <c r="F66" s="3">
        <v>141885.41</v>
      </c>
      <c r="G66" s="3">
        <f t="shared" si="3"/>
        <v>802</v>
      </c>
      <c r="H66" s="3">
        <v>167</v>
      </c>
      <c r="I66" s="49">
        <v>136918.92000000001</v>
      </c>
    </row>
    <row r="67" spans="2:9">
      <c r="B67" s="52" t="s">
        <v>195</v>
      </c>
      <c r="C67" s="6">
        <v>349</v>
      </c>
      <c r="D67" s="6">
        <v>349729.05</v>
      </c>
      <c r="E67" s="3">
        <f t="shared" si="2"/>
        <v>1002</v>
      </c>
      <c r="F67" s="3">
        <v>264717.3</v>
      </c>
      <c r="G67" s="3">
        <f t="shared" si="3"/>
        <v>759</v>
      </c>
      <c r="H67" s="3">
        <v>331</v>
      </c>
      <c r="I67" s="49">
        <v>255440.6</v>
      </c>
    </row>
    <row r="68" spans="2:9">
      <c r="B68" s="52" t="s">
        <v>153</v>
      </c>
      <c r="C68" s="6">
        <v>192</v>
      </c>
      <c r="D68" s="6">
        <v>169198.74</v>
      </c>
      <c r="E68" s="3">
        <f t="shared" si="2"/>
        <v>881</v>
      </c>
      <c r="F68" s="3">
        <v>124177.69</v>
      </c>
      <c r="G68" s="3">
        <f t="shared" si="3"/>
        <v>647</v>
      </c>
      <c r="H68" s="3">
        <v>178</v>
      </c>
      <c r="I68" s="49">
        <v>122808.67</v>
      </c>
    </row>
    <row r="69" spans="2:9">
      <c r="B69" s="52" t="s">
        <v>196</v>
      </c>
      <c r="C69" s="6">
        <v>1559</v>
      </c>
      <c r="D69" s="6">
        <v>1643900.01</v>
      </c>
      <c r="E69" s="3">
        <f t="shared" si="2"/>
        <v>1054</v>
      </c>
      <c r="F69" s="3">
        <v>1320954.05</v>
      </c>
      <c r="G69" s="3">
        <f t="shared" si="3"/>
        <v>847</v>
      </c>
      <c r="H69" s="3">
        <v>1526</v>
      </c>
      <c r="I69" s="49">
        <v>1302041.56</v>
      </c>
    </row>
    <row r="70" spans="2:9">
      <c r="B70" s="52" t="s">
        <v>197</v>
      </c>
      <c r="C70" s="6">
        <v>297</v>
      </c>
      <c r="D70" s="6">
        <v>305023.03999999998</v>
      </c>
      <c r="E70" s="3">
        <f t="shared" si="2"/>
        <v>1027</v>
      </c>
      <c r="F70" s="3">
        <v>222303.72</v>
      </c>
      <c r="G70" s="3">
        <f t="shared" si="3"/>
        <v>748</v>
      </c>
      <c r="H70" s="3">
        <v>281</v>
      </c>
      <c r="I70" s="49">
        <v>217786.99</v>
      </c>
    </row>
    <row r="71" spans="2:9">
      <c r="B71" s="52" t="s">
        <v>154</v>
      </c>
      <c r="C71" s="6">
        <v>480</v>
      </c>
      <c r="D71" s="6">
        <v>478167.33</v>
      </c>
      <c r="E71" s="3">
        <f t="shared" si="2"/>
        <v>996</v>
      </c>
      <c r="F71" s="3">
        <v>362585.36</v>
      </c>
      <c r="G71" s="3">
        <f t="shared" si="3"/>
        <v>755</v>
      </c>
      <c r="H71" s="3">
        <v>464</v>
      </c>
      <c r="I71" s="49">
        <v>353135.93</v>
      </c>
    </row>
    <row r="72" spans="2:9">
      <c r="B72" s="52" t="s">
        <v>198</v>
      </c>
      <c r="C72" s="6">
        <v>448</v>
      </c>
      <c r="D72" s="6">
        <v>455555.83</v>
      </c>
      <c r="E72" s="3">
        <f t="shared" ref="E72:E76" si="4">ROUND(D72/C72,0)</f>
        <v>1017</v>
      </c>
      <c r="F72" s="3">
        <v>367546.61</v>
      </c>
      <c r="G72" s="3">
        <f t="shared" ref="G72:G76" si="5">ROUND(F72/C72,0)</f>
        <v>820</v>
      </c>
      <c r="H72" s="3">
        <v>422</v>
      </c>
      <c r="I72" s="49">
        <v>361299.13</v>
      </c>
    </row>
    <row r="73" spans="2:9">
      <c r="B73" s="52" t="s">
        <v>199</v>
      </c>
      <c r="C73" s="6">
        <v>2104</v>
      </c>
      <c r="D73" s="6">
        <v>2136733.06</v>
      </c>
      <c r="E73" s="3">
        <f t="shared" si="4"/>
        <v>1016</v>
      </c>
      <c r="F73" s="3">
        <v>1702129.65</v>
      </c>
      <c r="G73" s="3">
        <f t="shared" si="5"/>
        <v>809</v>
      </c>
      <c r="H73" s="3">
        <v>2026</v>
      </c>
      <c r="I73" s="49">
        <v>1683714.05</v>
      </c>
    </row>
    <row r="74" spans="2:9">
      <c r="B74" s="52" t="s">
        <v>200</v>
      </c>
      <c r="C74" s="6">
        <v>130</v>
      </c>
      <c r="D74" s="6">
        <v>138138.45000000001</v>
      </c>
      <c r="E74" s="3">
        <f t="shared" si="4"/>
        <v>1063</v>
      </c>
      <c r="F74" s="3">
        <v>97210.6</v>
      </c>
      <c r="G74" s="3">
        <f t="shared" si="5"/>
        <v>748</v>
      </c>
      <c r="H74" s="3">
        <v>128</v>
      </c>
      <c r="I74" s="49">
        <v>93465.96</v>
      </c>
    </row>
    <row r="75" spans="2:9">
      <c r="B75" s="52" t="s">
        <v>155</v>
      </c>
      <c r="C75" s="6">
        <v>1322</v>
      </c>
      <c r="D75" s="6">
        <v>1329471.96</v>
      </c>
      <c r="E75" s="3">
        <f t="shared" si="4"/>
        <v>1006</v>
      </c>
      <c r="F75" s="3">
        <v>1049904.02</v>
      </c>
      <c r="G75" s="3">
        <f t="shared" si="5"/>
        <v>794</v>
      </c>
      <c r="H75" s="3">
        <v>1283</v>
      </c>
      <c r="I75" s="49">
        <v>1037225.58</v>
      </c>
    </row>
    <row r="76" spans="2:9" ht="20.100000000000001" customHeight="1">
      <c r="B76" s="53" t="s">
        <v>371</v>
      </c>
      <c r="C76" s="38">
        <f>SUM(C8:C75)</f>
        <v>78904</v>
      </c>
      <c r="D76" s="38">
        <f>SUM(D8:D75)</f>
        <v>82087963.269999996</v>
      </c>
      <c r="E76" s="39">
        <f t="shared" si="4"/>
        <v>1040</v>
      </c>
      <c r="F76" s="38">
        <f>SUM(F8:F75)</f>
        <v>63858737.450000003</v>
      </c>
      <c r="G76" s="39">
        <f t="shared" si="5"/>
        <v>809</v>
      </c>
      <c r="H76" s="38">
        <f>SUM(H8:H75)</f>
        <v>76712</v>
      </c>
      <c r="I76" s="50">
        <f>SUM(I8:I75)</f>
        <v>62882193.630000003</v>
      </c>
    </row>
    <row r="77" spans="2:9">
      <c r="C77" s="5"/>
      <c r="D77" s="5"/>
      <c r="E77" s="1"/>
      <c r="F77" s="5"/>
      <c r="G77" s="1"/>
      <c r="H77" s="1"/>
      <c r="I77" s="5"/>
    </row>
    <row r="78" spans="2:9">
      <c r="B78" s="13" t="s">
        <v>25</v>
      </c>
      <c r="C78" s="5"/>
      <c r="D78" s="5"/>
      <c r="E78" s="1"/>
      <c r="F78" s="5">
        <f>D76-F76</f>
        <v>18229225.819999993</v>
      </c>
      <c r="G78" s="1"/>
      <c r="H78" s="1"/>
      <c r="I78" s="5"/>
    </row>
    <row r="79" spans="2:9">
      <c r="B79" t="s">
        <v>6</v>
      </c>
      <c r="F79" s="7">
        <f>F76-I76</f>
        <v>976543.8200000003</v>
      </c>
      <c r="G79" s="2"/>
      <c r="H79" s="2"/>
    </row>
  </sheetData>
  <sortState ref="B10:I78">
    <sortCondition ref="B10:B78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opLeftCell="A7" workbookViewId="0">
      <selection activeCell="E51" sqref="E51"/>
    </sheetView>
  </sheetViews>
  <sheetFormatPr defaultRowHeight="12.75"/>
  <cols>
    <col min="1" max="1" width="3" customWidth="1"/>
    <col min="2" max="2" width="20.7109375" customWidth="1"/>
    <col min="3" max="3" width="12.7109375" style="4" customWidth="1"/>
    <col min="4" max="4" width="13.85546875" style="4" customWidth="1"/>
    <col min="5" max="5" width="12.7109375" customWidth="1"/>
    <col min="6" max="6" width="12.7109375" style="4" customWidth="1"/>
    <col min="7" max="8" width="12.7109375" customWidth="1"/>
    <col min="9" max="9" width="12.7109375" style="4" customWidth="1"/>
  </cols>
  <sheetData>
    <row r="1" spans="2:9" s="18" customFormat="1" ht="15.75">
      <c r="B1" s="16" t="s">
        <v>364</v>
      </c>
      <c r="C1" s="17"/>
      <c r="D1" s="17"/>
      <c r="F1" s="17"/>
      <c r="I1" s="19"/>
    </row>
    <row r="2" spans="2:9">
      <c r="B2" s="14"/>
      <c r="I2" s="7"/>
    </row>
    <row r="3" spans="2:9" s="42" customFormat="1" ht="15.75">
      <c r="B3" s="44" t="s">
        <v>376</v>
      </c>
      <c r="C3" s="45"/>
      <c r="D3" s="45"/>
      <c r="F3" s="41"/>
      <c r="I3" s="43"/>
    </row>
    <row r="5" spans="2:9" s="47" customFormat="1" ht="15.75">
      <c r="B5" s="44" t="s">
        <v>18</v>
      </c>
      <c r="C5" s="46"/>
      <c r="D5" s="46"/>
      <c r="F5" s="46"/>
      <c r="I5" s="46"/>
    </row>
    <row r="7" spans="2:9" ht="51">
      <c r="B7" s="51" t="s">
        <v>7</v>
      </c>
      <c r="C7" s="36" t="s">
        <v>374</v>
      </c>
      <c r="D7" s="36" t="s">
        <v>372</v>
      </c>
      <c r="E7" s="37" t="s">
        <v>367</v>
      </c>
      <c r="F7" s="36" t="s">
        <v>375</v>
      </c>
      <c r="G7" s="37" t="s">
        <v>368</v>
      </c>
      <c r="H7" s="36" t="s">
        <v>373</v>
      </c>
      <c r="I7" s="48" t="s">
        <v>369</v>
      </c>
    </row>
    <row r="8" spans="2:9">
      <c r="B8" s="54" t="s">
        <v>339</v>
      </c>
      <c r="C8" s="55">
        <v>293</v>
      </c>
      <c r="D8" s="55">
        <v>290552.7</v>
      </c>
      <c r="E8" s="13">
        <f>ROUND(D8/C8,0)</f>
        <v>992</v>
      </c>
      <c r="F8" s="55">
        <v>226130.15</v>
      </c>
      <c r="G8" s="13">
        <f t="shared" ref="G8:G36" si="0">ROUND(F8/C8,0)</f>
        <v>772</v>
      </c>
      <c r="H8" s="55">
        <v>289</v>
      </c>
      <c r="I8" s="56">
        <v>219248.66</v>
      </c>
    </row>
    <row r="9" spans="2:9">
      <c r="B9" s="54" t="s">
        <v>334</v>
      </c>
      <c r="C9" s="55">
        <v>24374</v>
      </c>
      <c r="D9" s="55">
        <v>29950671.699999999</v>
      </c>
      <c r="E9" s="13">
        <f t="shared" ref="E9:E35" si="1">ROUND(D9/C9,0)</f>
        <v>1229</v>
      </c>
      <c r="F9" s="55">
        <v>23139371.800000001</v>
      </c>
      <c r="G9" s="13">
        <f t="shared" si="0"/>
        <v>949</v>
      </c>
      <c r="H9" s="55">
        <v>23883</v>
      </c>
      <c r="I9" s="56">
        <v>23010708.600000001</v>
      </c>
    </row>
    <row r="10" spans="2:9">
      <c r="B10" s="54" t="s">
        <v>340</v>
      </c>
      <c r="C10" s="55">
        <v>594</v>
      </c>
      <c r="D10" s="55">
        <v>732709.25</v>
      </c>
      <c r="E10" s="13">
        <f t="shared" si="1"/>
        <v>1234</v>
      </c>
      <c r="F10" s="55">
        <v>571904.73</v>
      </c>
      <c r="G10" s="13">
        <f t="shared" si="0"/>
        <v>963</v>
      </c>
      <c r="H10" s="55">
        <v>591</v>
      </c>
      <c r="I10" s="56">
        <v>566370.51</v>
      </c>
    </row>
    <row r="11" spans="2:9">
      <c r="B11" s="54" t="s">
        <v>335</v>
      </c>
      <c r="C11" s="55">
        <v>44031</v>
      </c>
      <c r="D11" s="55">
        <v>55057404.299999997</v>
      </c>
      <c r="E11" s="13">
        <f t="shared" si="1"/>
        <v>1250</v>
      </c>
      <c r="F11" s="55">
        <v>40214263.799999997</v>
      </c>
      <c r="G11" s="13">
        <f t="shared" si="0"/>
        <v>913</v>
      </c>
      <c r="H11" s="55">
        <v>42714</v>
      </c>
      <c r="I11" s="56">
        <v>39747795.100000001</v>
      </c>
    </row>
    <row r="12" spans="2:9">
      <c r="B12" s="54" t="s">
        <v>336</v>
      </c>
      <c r="C12" s="55">
        <v>12842</v>
      </c>
      <c r="D12" s="55">
        <v>13438414.6</v>
      </c>
      <c r="E12" s="13">
        <f t="shared" si="1"/>
        <v>1046</v>
      </c>
      <c r="F12" s="55">
        <v>10714996.800000001</v>
      </c>
      <c r="G12" s="13">
        <f t="shared" si="0"/>
        <v>834</v>
      </c>
      <c r="H12" s="55">
        <v>12439</v>
      </c>
      <c r="I12" s="56">
        <v>10644858.5</v>
      </c>
    </row>
    <row r="13" spans="2:9">
      <c r="B13" s="54" t="s">
        <v>341</v>
      </c>
      <c r="C13" s="55">
        <v>3165</v>
      </c>
      <c r="D13" s="55">
        <v>3332500.4</v>
      </c>
      <c r="E13" s="13">
        <f t="shared" si="1"/>
        <v>1053</v>
      </c>
      <c r="F13" s="55">
        <v>2619303.7999999998</v>
      </c>
      <c r="G13" s="13">
        <f t="shared" si="0"/>
        <v>828</v>
      </c>
      <c r="H13" s="55">
        <v>3042</v>
      </c>
      <c r="I13" s="56">
        <v>2587815.9</v>
      </c>
    </row>
    <row r="14" spans="2:9">
      <c r="B14" s="54" t="s">
        <v>342</v>
      </c>
      <c r="C14" s="55">
        <v>462</v>
      </c>
      <c r="D14" s="55">
        <v>515460.03</v>
      </c>
      <c r="E14" s="13">
        <f t="shared" si="1"/>
        <v>1116</v>
      </c>
      <c r="F14" s="55">
        <v>393133.65</v>
      </c>
      <c r="G14" s="13">
        <f t="shared" si="0"/>
        <v>851</v>
      </c>
      <c r="H14" s="55">
        <v>461</v>
      </c>
      <c r="I14" s="56">
        <v>383769</v>
      </c>
    </row>
    <row r="15" spans="2:9">
      <c r="B15" s="54" t="s">
        <v>343</v>
      </c>
      <c r="C15" s="55">
        <v>3081</v>
      </c>
      <c r="D15" s="55">
        <v>3355960.86</v>
      </c>
      <c r="E15" s="13">
        <f t="shared" si="1"/>
        <v>1089</v>
      </c>
      <c r="F15" s="55">
        <v>2628410.4300000002</v>
      </c>
      <c r="G15" s="13">
        <f t="shared" si="0"/>
        <v>853</v>
      </c>
      <c r="H15" s="55">
        <v>2995</v>
      </c>
      <c r="I15" s="56">
        <v>2612792.67</v>
      </c>
    </row>
    <row r="16" spans="2:9">
      <c r="B16" s="54" t="s">
        <v>344</v>
      </c>
      <c r="C16" s="55">
        <v>111</v>
      </c>
      <c r="D16" s="55">
        <v>132300.56</v>
      </c>
      <c r="E16" s="13">
        <f t="shared" si="1"/>
        <v>1192</v>
      </c>
      <c r="F16" s="55">
        <v>85040.18</v>
      </c>
      <c r="G16" s="13">
        <f t="shared" si="0"/>
        <v>766</v>
      </c>
      <c r="H16" s="55">
        <v>107</v>
      </c>
      <c r="I16" s="56">
        <v>81306.95</v>
      </c>
    </row>
    <row r="17" spans="2:9">
      <c r="B17" s="54" t="s">
        <v>345</v>
      </c>
      <c r="C17" s="55">
        <v>570</v>
      </c>
      <c r="D17" s="55">
        <v>613575.24</v>
      </c>
      <c r="E17" s="13">
        <f t="shared" si="1"/>
        <v>1076</v>
      </c>
      <c r="F17" s="55">
        <v>478089.99</v>
      </c>
      <c r="G17" s="13">
        <f t="shared" si="0"/>
        <v>839</v>
      </c>
      <c r="H17" s="55">
        <v>564</v>
      </c>
      <c r="I17" s="56">
        <v>471300.63</v>
      </c>
    </row>
    <row r="18" spans="2:9">
      <c r="B18" s="54" t="s">
        <v>337</v>
      </c>
      <c r="C18" s="55">
        <v>1652</v>
      </c>
      <c r="D18" s="55">
        <v>2554498.2799999998</v>
      </c>
      <c r="E18" s="13">
        <f t="shared" si="1"/>
        <v>1546</v>
      </c>
      <c r="F18" s="55">
        <v>1891755.6</v>
      </c>
      <c r="G18" s="13">
        <f t="shared" si="0"/>
        <v>1145</v>
      </c>
      <c r="H18" s="55">
        <v>1661</v>
      </c>
      <c r="I18" s="56">
        <v>1880345.15</v>
      </c>
    </row>
    <row r="19" spans="2:9">
      <c r="B19" s="54" t="s">
        <v>346</v>
      </c>
      <c r="C19" s="55">
        <v>2445</v>
      </c>
      <c r="D19" s="55">
        <v>2634210.4900000002</v>
      </c>
      <c r="E19" s="13">
        <f t="shared" si="1"/>
        <v>1077</v>
      </c>
      <c r="F19" s="55">
        <v>2084033.89</v>
      </c>
      <c r="G19" s="13">
        <f t="shared" si="0"/>
        <v>852</v>
      </c>
      <c r="H19" s="55">
        <v>2371</v>
      </c>
      <c r="I19" s="56">
        <v>2065665.91</v>
      </c>
    </row>
    <row r="20" spans="2:9">
      <c r="B20" s="54" t="s">
        <v>338</v>
      </c>
      <c r="C20" s="55">
        <v>3128</v>
      </c>
      <c r="D20" s="55">
        <v>3356480.75</v>
      </c>
      <c r="E20" s="13">
        <f t="shared" si="1"/>
        <v>1073</v>
      </c>
      <c r="F20" s="55">
        <v>2651509.46</v>
      </c>
      <c r="G20" s="13">
        <f t="shared" si="0"/>
        <v>848</v>
      </c>
      <c r="H20" s="55">
        <v>3038</v>
      </c>
      <c r="I20" s="56">
        <v>2627420.2999999998</v>
      </c>
    </row>
    <row r="21" spans="2:9">
      <c r="B21" s="54" t="s">
        <v>347</v>
      </c>
      <c r="C21" s="55">
        <v>158</v>
      </c>
      <c r="D21" s="55">
        <v>185980.48</v>
      </c>
      <c r="E21" s="13">
        <f t="shared" si="1"/>
        <v>1177</v>
      </c>
      <c r="F21" s="55">
        <v>127562.23</v>
      </c>
      <c r="G21" s="13">
        <f t="shared" si="0"/>
        <v>807</v>
      </c>
      <c r="H21" s="55">
        <v>156</v>
      </c>
      <c r="I21" s="56">
        <v>126148.08</v>
      </c>
    </row>
    <row r="22" spans="2:9">
      <c r="B22" s="54" t="s">
        <v>348</v>
      </c>
      <c r="C22" s="55">
        <v>1103</v>
      </c>
      <c r="D22" s="55">
        <v>1168399.48</v>
      </c>
      <c r="E22" s="13">
        <f t="shared" si="1"/>
        <v>1059</v>
      </c>
      <c r="F22" s="55">
        <v>910379.33</v>
      </c>
      <c r="G22" s="13">
        <f t="shared" si="0"/>
        <v>825</v>
      </c>
      <c r="H22" s="55">
        <v>1070</v>
      </c>
      <c r="I22" s="56">
        <v>889528.51</v>
      </c>
    </row>
    <row r="23" spans="2:9">
      <c r="B23" s="54" t="s">
        <v>349</v>
      </c>
      <c r="C23" s="55">
        <v>2760</v>
      </c>
      <c r="D23" s="55">
        <v>2937201.74</v>
      </c>
      <c r="E23" s="13">
        <f t="shared" si="1"/>
        <v>1064</v>
      </c>
      <c r="F23" s="55">
        <v>2305945.9900000002</v>
      </c>
      <c r="G23" s="13">
        <f t="shared" si="0"/>
        <v>835</v>
      </c>
      <c r="H23" s="55">
        <v>2707</v>
      </c>
      <c r="I23" s="56">
        <v>2294589.04</v>
      </c>
    </row>
    <row r="24" spans="2:9">
      <c r="B24" s="54" t="s">
        <v>350</v>
      </c>
      <c r="C24" s="55">
        <v>94</v>
      </c>
      <c r="D24" s="55">
        <v>96116.11</v>
      </c>
      <c r="E24" s="13">
        <f t="shared" si="1"/>
        <v>1023</v>
      </c>
      <c r="F24" s="55">
        <v>63593.88</v>
      </c>
      <c r="G24" s="13">
        <f t="shared" si="0"/>
        <v>677</v>
      </c>
      <c r="H24" s="55">
        <v>88</v>
      </c>
      <c r="I24" s="56">
        <v>60362.29</v>
      </c>
    </row>
    <row r="25" spans="2:9">
      <c r="B25" s="54" t="s">
        <v>351</v>
      </c>
      <c r="C25" s="55">
        <v>1293</v>
      </c>
      <c r="D25" s="55">
        <v>1183184.1599999999</v>
      </c>
      <c r="E25" s="13">
        <f t="shared" si="1"/>
        <v>915</v>
      </c>
      <c r="F25" s="55">
        <v>957762.71</v>
      </c>
      <c r="G25" s="13">
        <f t="shared" si="0"/>
        <v>741</v>
      </c>
      <c r="H25" s="55">
        <v>1259</v>
      </c>
      <c r="I25" s="56">
        <v>948603.33</v>
      </c>
    </row>
    <row r="26" spans="2:9">
      <c r="B26" s="54" t="s">
        <v>352</v>
      </c>
      <c r="C26" s="55">
        <v>374</v>
      </c>
      <c r="D26" s="55">
        <v>397279.21</v>
      </c>
      <c r="E26" s="13">
        <f t="shared" si="1"/>
        <v>1062</v>
      </c>
      <c r="F26" s="55">
        <v>314833.23</v>
      </c>
      <c r="G26" s="13">
        <f t="shared" si="0"/>
        <v>842</v>
      </c>
      <c r="H26" s="55">
        <v>371</v>
      </c>
      <c r="I26" s="56">
        <v>310995.74</v>
      </c>
    </row>
    <row r="27" spans="2:9">
      <c r="B27" s="54" t="s">
        <v>353</v>
      </c>
      <c r="C27" s="55">
        <v>3048</v>
      </c>
      <c r="D27" s="55">
        <v>3181183.07</v>
      </c>
      <c r="E27" s="13">
        <f t="shared" si="1"/>
        <v>1044</v>
      </c>
      <c r="F27" s="55">
        <v>2516720.77</v>
      </c>
      <c r="G27" s="13">
        <f t="shared" si="0"/>
        <v>826</v>
      </c>
      <c r="H27" s="55">
        <v>2966</v>
      </c>
      <c r="I27" s="56">
        <v>2498798.5699999998</v>
      </c>
    </row>
    <row r="28" spans="2:9">
      <c r="B28" s="54" t="s">
        <v>354</v>
      </c>
      <c r="C28" s="55">
        <v>343</v>
      </c>
      <c r="D28" s="55">
        <v>308783.86</v>
      </c>
      <c r="E28" s="13">
        <f t="shared" si="1"/>
        <v>900</v>
      </c>
      <c r="F28" s="55">
        <v>250514.73</v>
      </c>
      <c r="G28" s="13">
        <f t="shared" si="0"/>
        <v>730</v>
      </c>
      <c r="H28" s="55">
        <v>324</v>
      </c>
      <c r="I28" s="56">
        <v>246389.62</v>
      </c>
    </row>
    <row r="29" spans="2:9">
      <c r="B29" s="54" t="s">
        <v>355</v>
      </c>
      <c r="C29" s="55">
        <v>119</v>
      </c>
      <c r="D29" s="55">
        <v>129451.65</v>
      </c>
      <c r="E29" s="13">
        <f t="shared" si="1"/>
        <v>1088</v>
      </c>
      <c r="F29" s="55">
        <v>92066.15</v>
      </c>
      <c r="G29" s="13">
        <f t="shared" si="0"/>
        <v>774</v>
      </c>
      <c r="H29" s="55">
        <v>118</v>
      </c>
      <c r="I29" s="56">
        <v>88602.63</v>
      </c>
    </row>
    <row r="30" spans="2:9">
      <c r="B30" s="54" t="s">
        <v>356</v>
      </c>
      <c r="C30" s="55">
        <v>3586</v>
      </c>
      <c r="D30" s="55">
        <v>3969700.38</v>
      </c>
      <c r="E30" s="13">
        <f t="shared" si="1"/>
        <v>1107</v>
      </c>
      <c r="F30" s="55">
        <v>3101571.39</v>
      </c>
      <c r="G30" s="13">
        <f t="shared" si="0"/>
        <v>865</v>
      </c>
      <c r="H30" s="55">
        <v>3532</v>
      </c>
      <c r="I30" s="56">
        <v>3070901.92</v>
      </c>
    </row>
    <row r="31" spans="2:9">
      <c r="B31" s="54" t="s">
        <v>357</v>
      </c>
      <c r="C31" s="55">
        <v>1838</v>
      </c>
      <c r="D31" s="55">
        <v>1978743.5</v>
      </c>
      <c r="E31" s="13">
        <f t="shared" si="1"/>
        <v>1077</v>
      </c>
      <c r="F31" s="55">
        <v>1541888.25</v>
      </c>
      <c r="G31" s="13">
        <f t="shared" si="0"/>
        <v>839</v>
      </c>
      <c r="H31" s="55">
        <v>1808</v>
      </c>
      <c r="I31" s="56">
        <v>1525222.05</v>
      </c>
    </row>
    <row r="32" spans="2:9">
      <c r="B32" s="54" t="s">
        <v>358</v>
      </c>
      <c r="C32" s="55">
        <v>1621</v>
      </c>
      <c r="D32" s="55">
        <v>1824577.95</v>
      </c>
      <c r="E32" s="13">
        <f t="shared" si="1"/>
        <v>1126</v>
      </c>
      <c r="F32" s="55">
        <v>1376388.85</v>
      </c>
      <c r="G32" s="13">
        <f t="shared" si="0"/>
        <v>849</v>
      </c>
      <c r="H32" s="55">
        <v>1573</v>
      </c>
      <c r="I32" s="56">
        <v>1360069.74</v>
      </c>
    </row>
    <row r="33" spans="2:9">
      <c r="B33" s="54" t="s">
        <v>359</v>
      </c>
      <c r="C33" s="55">
        <v>504</v>
      </c>
      <c r="D33" s="55">
        <v>522932.47999999998</v>
      </c>
      <c r="E33" s="13">
        <f t="shared" si="1"/>
        <v>1038</v>
      </c>
      <c r="F33" s="55">
        <v>403434.4</v>
      </c>
      <c r="G33" s="13">
        <f t="shared" si="0"/>
        <v>800</v>
      </c>
      <c r="H33" s="55">
        <v>483</v>
      </c>
      <c r="I33" s="56">
        <v>392203.01</v>
      </c>
    </row>
    <row r="34" spans="2:9">
      <c r="B34" s="54" t="s">
        <v>360</v>
      </c>
      <c r="C34" s="55">
        <v>3322</v>
      </c>
      <c r="D34" s="55">
        <v>3566435.69</v>
      </c>
      <c r="E34" s="13">
        <f t="shared" si="1"/>
        <v>1074</v>
      </c>
      <c r="F34" s="55">
        <v>2825610.89</v>
      </c>
      <c r="G34" s="13">
        <f t="shared" si="0"/>
        <v>851</v>
      </c>
      <c r="H34" s="55">
        <v>3247</v>
      </c>
      <c r="I34" s="56">
        <v>2806463.33</v>
      </c>
    </row>
    <row r="35" spans="2:9">
      <c r="B35" s="54" t="s">
        <v>361</v>
      </c>
      <c r="C35" s="55">
        <v>2098</v>
      </c>
      <c r="D35" s="55">
        <v>2170834.35</v>
      </c>
      <c r="E35" s="13">
        <f t="shared" si="1"/>
        <v>1035</v>
      </c>
      <c r="F35" s="55">
        <v>1712821.09</v>
      </c>
      <c r="G35" s="13">
        <f t="shared" si="0"/>
        <v>816</v>
      </c>
      <c r="H35" s="55">
        <v>2046</v>
      </c>
      <c r="I35" s="56">
        <v>1691280.93</v>
      </c>
    </row>
    <row r="36" spans="2:9" ht="20.100000000000001" customHeight="1">
      <c r="B36" s="53" t="s">
        <v>371</v>
      </c>
      <c r="C36" s="38">
        <f>SUM(C8:C35)</f>
        <v>119009</v>
      </c>
      <c r="D36" s="38">
        <f>SUM(D8:D35)</f>
        <v>139585543.26999998</v>
      </c>
      <c r="E36" s="39">
        <f>ROUND(D36/C36,0)</f>
        <v>1173</v>
      </c>
      <c r="F36" s="38">
        <f>SUM(F8:F35)</f>
        <v>106199038.17</v>
      </c>
      <c r="G36" s="39">
        <f t="shared" si="0"/>
        <v>892</v>
      </c>
      <c r="H36" s="38">
        <f>SUM(H8:H35)</f>
        <v>115903</v>
      </c>
      <c r="I36" s="50">
        <f>SUM(I8:I35)</f>
        <v>105209556.67000002</v>
      </c>
    </row>
    <row r="37" spans="2:9">
      <c r="C37" s="5"/>
      <c r="D37" s="5"/>
      <c r="E37" s="1"/>
      <c r="F37" s="5"/>
      <c r="G37" s="1"/>
      <c r="H37" s="1"/>
      <c r="I37" s="5"/>
    </row>
    <row r="38" spans="2:9">
      <c r="B38" s="13" t="s">
        <v>25</v>
      </c>
      <c r="C38" s="5"/>
      <c r="D38" s="5"/>
      <c r="E38" s="1"/>
      <c r="F38" s="5">
        <f>D36-F36</f>
        <v>33386505.099999979</v>
      </c>
      <c r="G38" s="1"/>
      <c r="H38" s="1"/>
      <c r="I38" s="5"/>
    </row>
    <row r="39" spans="2:9">
      <c r="B39" t="s">
        <v>6</v>
      </c>
      <c r="F39" s="7">
        <f>F36-I36</f>
        <v>989481.4999999851</v>
      </c>
      <c r="G39" s="2"/>
      <c r="H39" s="2"/>
    </row>
  </sheetData>
  <sortState ref="B10:B37">
    <sortCondition ref="B10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SUOMI</vt:lpstr>
      <vt:lpstr>Itä-Suomi</vt:lpstr>
      <vt:lpstr>Länsi-Suomi</vt:lpstr>
      <vt:lpstr>Pohjois-Suomi</vt:lpstr>
      <vt:lpstr>Sisä-Suomi</vt:lpstr>
      <vt:lpstr>Uusimaa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kytomaki_p</dc:creator>
  <cp:lastModifiedBy>Riitta Ijäs</cp:lastModifiedBy>
  <cp:lastPrinted>2012-09-21T11:03:32Z</cp:lastPrinted>
  <dcterms:created xsi:type="dcterms:W3CDTF">1999-08-03T10:55:17Z</dcterms:created>
  <dcterms:modified xsi:type="dcterms:W3CDTF">2013-12-16T12:55:04Z</dcterms:modified>
</cp:coreProperties>
</file>